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ogram Files\00 Jelica Todorovic\NABAVKE\2023 izuzete\nabavka usluga nadzora BIBLIOTEKA\"/>
    </mc:Choice>
  </mc:AlternateContent>
  <bookViews>
    <workbookView xWindow="0" yWindow="0" windowWidth="20490" windowHeight="7155"/>
  </bookViews>
  <sheets>
    <sheet name="Predmer AG" sheetId="1" r:id="rId1"/>
    <sheet name="Sheet1" sheetId="2" r:id="rId2"/>
  </sheets>
  <definedNames>
    <definedName name="_xlnm.Print_Area" localSheetId="0">'Predmer AG'!$A$1:$F$145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2" i="1" l="1"/>
  <c r="F123" i="1" s="1"/>
  <c r="F135" i="1" s="1"/>
  <c r="F117" i="1"/>
  <c r="F115" i="1"/>
  <c r="F105" i="1"/>
  <c r="F106" i="1"/>
  <c r="F107" i="1"/>
  <c r="F108" i="1"/>
  <c r="F109" i="1"/>
  <c r="F110" i="1"/>
  <c r="F111" i="1"/>
  <c r="F112" i="1"/>
  <c r="F113" i="1"/>
  <c r="F104" i="1"/>
  <c r="F98" i="1"/>
  <c r="F97" i="1"/>
  <c r="F94" i="1"/>
  <c r="F90" i="1"/>
  <c r="F99" i="1" s="1"/>
  <c r="F133" i="1" s="1"/>
  <c r="F81" i="1"/>
  <c r="F83" i="1"/>
  <c r="F75" i="1"/>
  <c r="F73" i="1"/>
  <c r="F72" i="1"/>
  <c r="F66" i="1"/>
  <c r="F56" i="1"/>
  <c r="F57" i="1"/>
  <c r="F58" i="1"/>
  <c r="F59" i="1"/>
  <c r="F60" i="1"/>
  <c r="F61" i="1"/>
  <c r="F62" i="1"/>
  <c r="F63" i="1"/>
  <c r="F64" i="1"/>
  <c r="F55" i="1"/>
  <c r="F50" i="1"/>
  <c r="F47" i="1"/>
  <c r="F44" i="1"/>
  <c r="F41" i="1"/>
  <c r="F40" i="1"/>
  <c r="F36" i="1"/>
  <c r="F37" i="1"/>
  <c r="F35" i="1"/>
  <c r="F29" i="1"/>
  <c r="F22" i="1"/>
  <c r="F19" i="1"/>
  <c r="F16" i="1"/>
  <c r="F118" i="1" l="1"/>
  <c r="F134" i="1" s="1"/>
  <c r="F67" i="1"/>
  <c r="F131" i="1" s="1"/>
  <c r="F30" i="1"/>
  <c r="F130" i="1" s="1"/>
  <c r="F78" i="1"/>
  <c r="F84" i="1" s="1"/>
  <c r="F132" i="1" s="1"/>
  <c r="F136" i="1" l="1"/>
  <c r="F137" i="1" s="1"/>
</calcChain>
</file>

<file path=xl/sharedStrings.xml><?xml version="1.0" encoding="utf-8"?>
<sst xmlns="http://schemas.openxmlformats.org/spreadsheetml/2006/main" count="240" uniqueCount="147">
  <si>
    <t>I</t>
  </si>
  <si>
    <t>m2</t>
  </si>
  <si>
    <t>II</t>
  </si>
  <si>
    <t>III</t>
  </si>
  <si>
    <t>IV</t>
  </si>
  <si>
    <t>УКУПНО:</t>
  </si>
  <si>
    <t>POS</t>
  </si>
  <si>
    <t>JM</t>
  </si>
  <si>
    <t>Količina</t>
  </si>
  <si>
    <t>Jed.cena</t>
  </si>
  <si>
    <t>UKUPNO</t>
  </si>
  <si>
    <t>pauš</t>
  </si>
  <si>
    <t>Obračun paušalno</t>
  </si>
  <si>
    <t>PRIPREMNO-ZAVRŠNI RADOVI</t>
  </si>
  <si>
    <t>kom</t>
  </si>
  <si>
    <t>UKUPNO:</t>
  </si>
  <si>
    <t>Obračun po m2</t>
  </si>
  <si>
    <t>Opis</t>
  </si>
  <si>
    <t xml:space="preserve">Sve napred navedeno se neće posebno obračunavati niti naplaćivati i stavljati na teret investitora, već se smatra ukalkulisanim u ponuđene, odnosno usvojene jedinične cene, osim u slučajevim gde je to decidno navedeno u okviru opisa pozicije ovog predmera i predračuna. </t>
  </si>
  <si>
    <t xml:space="preserve">Gradilišna skela mora imati izrađene nadstrešnice nad svim prolazima i ulazima u objekat(minimum 4), kako bi se zaštitili prolaznici, odnosno radnici prilikom ulaska i izlaska iz objekta. Nadstrešnice izvesti sa konstrukcijom od metalnih cevi vezanih za skelu, sa daščanom oblogom i zaštitom od PVC folije. Širina nadstrešnice mora biti minimum 2,5 m, a postavlja se u visini od 2,5 do 3m, u padu od 5 do 10 stepeni prema fasadi objekta. Svaka nadstrešnica mora imati vertikalnu ogradu oko sa obe strane minimalne visine 0,8m. Veza nadstrešnice i skele mora biti sigurna i čvrsta.  </t>
  </si>
  <si>
    <t>U obračun cene ulazi sav potreban materijal, alat, rad, transport, utovar/istovar, montaža/demontaža, pomoćne radne skele i platforme, angažovanje mehanizacije, izrada odgovarajućih elaborata i projekata idr.</t>
  </si>
  <si>
    <t>m1</t>
  </si>
  <si>
    <t>RADOVI NA OBIJANJU, DEMONTAŽI I RUŠENJU</t>
  </si>
  <si>
    <t>Gradilišna skela mora biti postavljena istovremeno na celokupoj površini svih fasada, kako bi se omogućio kontinuitet u radu i adekvatna sinhronizacija svih predviđenih radnji uz strogo poštovanje usvojene dinamike. Gradilišna skela mora biti u potpunosti pokrivena perforiranim PVC zastorima, sa spoljne i bočnih strana. Zastor mora biti postavljen tako da stoji ravno, zategnuto i vertikalno uz fasadnu skelu. Ukoliko tokom upotrebe dođe do bilo kakvog oštećenja, bez odlaganja treba izvršiti popravku.</t>
  </si>
  <si>
    <t>Obračun po m1 novofromirane ograde</t>
  </si>
  <si>
    <t>Obračun po m2 vertikalne ortogonalne projekcije skele. Merenje se vrši po spoljnim ivicama, bez dupliranja površina na uglovima.</t>
  </si>
  <si>
    <t>Građevinska skela se plaća jednom i montirana je za svo vreme trajanja građevinskih radova.</t>
  </si>
  <si>
    <t>U obračun cene ulazi sav potreban materijal, alat, rad, transport, utovar/istovar, montaža/demontaža, pomoćne radne skele i platforme, angažovanje mehanizacije, izrada odgovarajućih elaborata i projekata i dr.</t>
  </si>
  <si>
    <t>Od svakog tipa prozora ostaviti po jedan najbolje očuvani primerak na gradilištu, izvršiti detaljno beleženje i snimanje svih detalja za radioničke crteže.</t>
  </si>
  <si>
    <t>U obračun cene ulazi sav potreban materijal, alat, rad, transport, utovar/istovar, montaža/demontaža, pomoćne radne skele i platforme, angažovanje mehanizacije, nabavka motaža i demontaža svih potrebnih koruba i drugih elemenata za izbacivanje šuta, nabavka montaža i demontaža dizalic i liftova, izrada odgovarajućih elaborata i projekata, prijave radova, ishodovanje dozvola za gradilišne  priključke i dr.</t>
  </si>
  <si>
    <t>U obračun cene ulazi sav potreban materijal, alat, rad, transport, utovar/istovar, montaža/demontaža, pomoćne radne skele i platforme, angažovanje mehanizacije, nabavka, montaža i demontaža dizalica, liftova i platformi za vertikalni transport materijala, izrada odgovarajućih elaborata i projekata i dr.</t>
  </si>
  <si>
    <t>V</t>
  </si>
  <si>
    <t>VI</t>
  </si>
  <si>
    <t>UKUPNO (bez PDV-a)</t>
  </si>
  <si>
    <t>Izvođač radova je dužan da se detaljno upozna sa projektno-tehničkom dokumentacijom, uslovima rada i uslovima nadležnih organa, kao i sa rokovima, traženom organizacijom rada i gradilišta, te sa posebnim zahtevima u pogledu kapaciteta, kvaliteta i kvantiteta u svim segmentima koji se tiću predmetnog projekta i njegove realizacije.</t>
  </si>
  <si>
    <t>U obračun cene ulazi sav potreban materijal, alat, rad, transport, utovar/istovar, montaža/demontaža, pomoćne radne skele i platforme, angažovanje mehanizacije, izrada odgovarajućih elaborata i projekata.</t>
  </si>
  <si>
    <t>LIMARSKI RADOVI</t>
  </si>
  <si>
    <t>Gradilište se mora redovno čistiti i održavati,kao i sve površine koje se nalaze oko predmetne parcele(trotoari, pristupne staze i putevi). Izvođač je u obavezi da nakon završetka radova u potpunosti očisti gradilište i objekat i ukloni sav višak materijala, montirane konstrukcije, objekte, skladišta i da zelene površine dovede u prvobitno, odnosno projektovano stanje, kao i sve druge površine za komunikaciju. Izvođač je u obavezi da izradi, postavi i demontira gradilišnu tablu u skladu sa zakonom.</t>
  </si>
  <si>
    <t>Obračun po m2 horizontalne projekcije krova koji se pokriva, u cenu uračunati opšivanje svih potrebnih elemenata, ivične ošivke, sleme, opšivke oko prodora i nabavka i montažu gotovih elemenata "žlebova" za vezu između ravnih panela i nadzidaka i podkonstrukcije, kao i vertikalne  elemente istih karakteristika kod krovne veze za izlaz na krov (otvori se ne odbijaju).</t>
  </si>
  <si>
    <t>Biblioteka "Sreten Marić", opština Kosjerić</t>
  </si>
  <si>
    <t>Eksterne jedinice klima uređaja</t>
  </si>
  <si>
    <t>1.1</t>
  </si>
  <si>
    <t>1.2</t>
  </si>
  <si>
    <t>Obračun po komadu ploča sa natpisima</t>
  </si>
  <si>
    <t>1.3.</t>
  </si>
  <si>
    <t>pauš.</t>
  </si>
  <si>
    <t>Obračun po m1 vertikala</t>
  </si>
  <si>
    <t>B</t>
  </si>
  <si>
    <t>OZNAKE: B-bibloteka, S-bioskopska sala</t>
  </si>
  <si>
    <t>Obračun po m1 horizontala</t>
  </si>
  <si>
    <t>obračun po m2 veritaklne/horizontalne projekcije</t>
  </si>
  <si>
    <t xml:space="preserve">Obračun po m1 opšivke </t>
  </si>
  <si>
    <t>Obračun po m2 horizontalne projekcije krovnih ravni-tegola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</si>
  <si>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</si>
  <si>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</si>
  <si>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</si>
  <si>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</si>
  <si>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</si>
  <si>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</si>
  <si>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</si>
  <si>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</si>
  <si>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</si>
  <si>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RADOVI NA OBIJANJU I DEMONTAŽI</t>
  </si>
  <si>
    <t>ZIDARSKI I FASADERSKI RADOVI</t>
  </si>
  <si>
    <t>plafoni i fasada</t>
  </si>
  <si>
    <t>Obračun po komadu kompletno demontiranog elementa</t>
  </si>
  <si>
    <t>Obračun po m2 horizontalne projekcije predmetne površine</t>
  </si>
  <si>
    <t>Obračun po kom. stuba</t>
  </si>
  <si>
    <t>Obračun po m2 urađene fasade po opisu sa vertikalnim i horizontalnim transportom.</t>
  </si>
  <si>
    <t>GRAĐEVINSKA STOLARIJA</t>
  </si>
  <si>
    <t xml:space="preserve">ZIDARSKI I FASADERSKI RADOVI </t>
  </si>
  <si>
    <t xml:space="preserve">LIMARSKI RADOVI </t>
  </si>
  <si>
    <t>1.2.</t>
  </si>
  <si>
    <t>1.4.</t>
  </si>
  <si>
    <t>1.5.</t>
  </si>
  <si>
    <t>1.6.</t>
  </si>
  <si>
    <t>1.7.</t>
  </si>
  <si>
    <t>1.8.</t>
  </si>
  <si>
    <t>1.9.</t>
  </si>
  <si>
    <t>U obračun cene ulazi sav potreban materijal, alat, rad, transport, utovar/istovar, montaža/demontaža, pomoćne radne skele i platforme, angažovanje mehanizacije, izrada odgovarajućih elaborata i projekata. NAPOMENA: SVE MERE UZETI NA LICU MESTA!</t>
  </si>
  <si>
    <t>1.1.-a</t>
  </si>
  <si>
    <t>1.1.-b</t>
  </si>
  <si>
    <t>Obračun po m1 opšivke-nadzidak na "terasi" iznad koridora</t>
  </si>
  <si>
    <t>Obračun po m2 horizontalne projekcije krovnih ravni</t>
  </si>
  <si>
    <t>Obračun po kom.</t>
  </si>
  <si>
    <t>stub, kružnog prečnika (R=30cm), sa izvlačenjem kružnog profila</t>
  </si>
  <si>
    <t>SUVOMONTAŽNI RADOVI</t>
  </si>
  <si>
    <t xml:space="preserve">vodootporni/vatrootporni sistem </t>
  </si>
  <si>
    <t>6.10.</t>
  </si>
  <si>
    <t>U obračun cene ulazi sav potreban materijal, alat, rad, transport, utovar/istovar, montaža/demontaža, pomoćne radne skele i platforme, angažovanje mehanizacije, izrada odgovarajućih elaborata i projekata i dr.U obračun cene ulazi sav potreban materijal, alat, rad, transport, utovar/istovar, montaža/demontaža, pomoćne radne skele i platforme, angažovanje mehanizacije, izrada odgovarajućih elaborata i projekata i dr. NAPOMENA 1: Otvori se ne odbijaju.  NAPOMENA 2: kod pozicija gde se na fasadi vide lučni delovi stubova, kao i na mestima gde u špaletnama ne može zbofd debljine da se ugradi stiropor, koristi se TERMO-MALTER odgovarjuće debljine i ne obračunava se posebno, a potrebno je uzeti u obzir i skidanje stare boje na ovim površinama i završno bojenje.</t>
  </si>
  <si>
    <r>
      <t xml:space="preserve">Sanacija fasade i krova </t>
    </r>
    <r>
      <rPr>
        <sz val="11"/>
        <color rgb="FF000000"/>
        <rFont val="Candara"/>
        <family val="2"/>
      </rPr>
      <t xml:space="preserve">i </t>
    </r>
    <r>
      <rPr>
        <b/>
        <i/>
        <sz val="11"/>
        <color rgb="FF000000"/>
        <rFont val="Candara"/>
        <family val="2"/>
      </rPr>
      <t>zamena stolarije</t>
    </r>
  </si>
  <si>
    <r>
      <rPr>
        <i/>
        <u/>
        <sz val="11"/>
        <color rgb="FF000000"/>
        <rFont val="Candara"/>
        <family val="2"/>
      </rPr>
      <t>Opšti uslovi:</t>
    </r>
    <r>
      <rPr>
        <i/>
        <sz val="11"/>
        <color rgb="FF000000"/>
        <rFont val="Candara"/>
        <family val="2"/>
      </rPr>
      <t xml:space="preserve"> </t>
    </r>
    <r>
      <rPr>
        <sz val="11"/>
        <color rgb="FF000000"/>
        <rFont val="Candara"/>
        <family val="2"/>
      </rPr>
      <t>Svi radovi obuhvaćeni ovim predmerom moraju biti izvedeni u skladu sa kompletnom odobrenom projektno-tehničkom dokumentacijom, pravilima struke, normativima i standardima, kao i prema uputstvima i detaljima koje dostave i obezbede stručni nadzor i projektant, u obaveznoj koordinaciji i komunikaciji svih napred navedenih sa Izvođačem radova i predstavnikom Naručioca.</t>
    </r>
  </si>
  <si>
    <r>
      <rPr>
        <i/>
        <u/>
        <sz val="11"/>
        <color rgb="FF000000"/>
        <rFont val="Candara"/>
        <family val="2"/>
      </rPr>
      <t xml:space="preserve">Kadrovski kapacitet: </t>
    </r>
    <r>
      <rPr>
        <sz val="11"/>
        <color rgb="FF000000"/>
        <rFont val="Candara"/>
        <family val="2"/>
      </rPr>
      <t xml:space="preserve">Pored stručnog nadzora, ispred Investitora, obavezno je da Izvođač radova ima "odgovornog izođača radova". Navedena lica moraju biti stručno osposobljena za sprovođenje procedura karakterističnih za ovu vrstu radova, a posebno u pogledu vršenja testova i proba, uzorkovanja materijala i formi, izrade svih potrebnih analiza, atestiranja materijala i sprovođenja radnji definisanih od strane projektanta u smislju odabranih metodoloških pristupa, a sve to uz strogo poštovanje konzervatorsko-restauratorskih principa. Takođe, kod svih građevinskih, građevinsko-zanatskih radova neophodno je da Izvođač radova ima stalno angažovanu adekvatnu radnu snagu. Ovo se odnosi kako na kvalitet i kvalifikacije, tako i na broj angažovanih radnika, a sve u skladu sa prosečnim građevinskim normama. </t>
    </r>
  </si>
  <si>
    <r>
      <rPr>
        <i/>
        <u/>
        <sz val="11"/>
        <color rgb="FF000000"/>
        <rFont val="Candara"/>
        <family val="2"/>
      </rPr>
      <t>Opremljenost i organizacija gradilišta</t>
    </r>
    <r>
      <rPr>
        <i/>
        <sz val="11"/>
        <color rgb="FF000000"/>
        <rFont val="Candara"/>
        <family val="2"/>
      </rPr>
      <t xml:space="preserve">: </t>
    </r>
    <r>
      <rPr>
        <sz val="11"/>
        <color rgb="FF000000"/>
        <rFont val="Candara"/>
        <family val="2"/>
      </rPr>
      <t xml:space="preserve"> Izvođač radova mora raspolagati sa adekvatnom opremom za izvršenje predmetnih radova u smislu kvaliteta i kvantiteta, kako bi se garantovalo poštovanje ugovorene dinamike i blagovremeno izvršavanje pozicija, imajući u vidu da se radi o specifičnim poslovima i primeni restauratorskih materijala i postupaka, koji zahtevaju adekvatne i strogo definisane uslove za rad (vremenske prilike, kontinuitet u radu i sl.). Izvođač radova se mora pridržavati i drugih zakona i propisa, vezanih za organizaciju gradilišta i gradnje, uključujući i posedovanje zakonom propisanih elaborata, lica i opreme, za bezbednost na radu, protivpožarnu zaštitu i dr. Gradilište mora biti adekvatno opremljeno, uključujući i gradilišnu kancelariju, kao i kancelariju za stručni i konzervatorski nadzor, prostorije za radnike, sve priključke na instalacije i mreže, table, skladišta materijala, kontejnere za smeđe i šut, pokretni toaleti i sl, te organizaciju i realizaciju unutrašnjeg transporta i dr. Sve navedeno mora biti organizovano van objekta na kome se radi(osim manjih priručnih skladišta i ostava i transporta materijala) tako da ni na koji način ne ugrožava sam objekat i njegove spomeničke karakteristike i vrednosti. </t>
    </r>
  </si>
  <si>
    <r>
      <rPr>
        <i/>
        <u/>
        <sz val="11"/>
        <color rgb="FF000000"/>
        <rFont val="Candara"/>
        <family val="2"/>
      </rPr>
      <t xml:space="preserve">Materijali: </t>
    </r>
    <r>
      <rPr>
        <sz val="11"/>
        <color rgb="FF000000"/>
        <rFont val="Candara"/>
        <family val="2"/>
      </rPr>
      <t>Primenjeni materijali moraju biti izuzetno kvalitetni i u potpunosti odgovarati važećim standadima, kao i opisima pozicija i tehničkom opisu iz projektno-tehničke dokumentacije. Za sve primenjene materijale Izvođač mora obezbediti i blagovremeno dostaviti ateste. U spornim slučajevima u pogledu kvaliteta ugrađenog materijala, proveru istog će vršiti Zavod za ispitivanje materijala o trošku Izvođača. Sav materijal za koji stručni nadzor konstatuje da ne odgovara na bilo koji način opisima iz predmera, projektno-tehničke dokumentacije i/ili je nepravilno ugrađen mora se bez odlaganja ukloniti sa objekta i gradišita od strane i o trošku Izođača radova.</t>
    </r>
  </si>
  <si>
    <r>
      <t xml:space="preserve">Montaža i demontaža zaštitne metalne ograde oko gradilišta visine 2m i formiranje gradilišnih kapija na postojećim ulazima, postojeće ograde prema ulicama. </t>
    </r>
    <r>
      <rPr>
        <sz val="11"/>
        <color rgb="FF000000"/>
        <rFont val="Candara"/>
        <family val="2"/>
      </rPr>
      <t xml:space="preserve">Ograda se
nalazi u dvorištu objekta gde izvođač vrši pripremu i lagerovanje materijala i sl. U
okviru ograde predvideti kapije za ulaz radnika, vozila i mehanizacije. Kapije
snabdeti bravama sa ključevima ili katancima. Ogradu pravilno ankerovati i
ukosničiti kako ne bi došlo do prevrtanja. Ograda mora biti uredno obojena. Koristi
se za svo vreme trajanja radova i plaća jedanput, bez obzira da li se demontira i
ponovo montira u toku radova. Na ogradu postaviti table sa upozorenjima za
prolaznike. Radovi na objektu će se raditi fazno. Predvideti montažu, demontažu i
premeštanje ograde više puta, ukoliko je to potrebno. </t>
    </r>
  </si>
  <si>
    <r>
      <rPr>
        <b/>
        <sz val="11"/>
        <color rgb="FF000000"/>
        <rFont val="Candara"/>
        <family val="2"/>
      </rPr>
      <t>Priprema gradilišta za radove.</t>
    </r>
    <r>
      <rPr>
        <sz val="11"/>
        <color rgb="FF000000"/>
        <rFont val="Candara"/>
        <family val="2"/>
      </rPr>
      <t xml:space="preserve"> Obuhvata sve potrebne radnje, kao što su: montaža i demontaža priručnih baraka, postavljanje kancelarijskih kontejnera, opremanje gradilišta svim potrebnim priključcima, organizacija gradilišta i građenja, zatim izrada, motaža i demontaža propisne građevinske table, drugih gradilišnih tabli obaveštenja i upozorenja, geodetska merenja i sve drugo u skladu sa zakonom i propisima.</t>
    </r>
  </si>
  <si>
    <r>
      <rPr>
        <b/>
        <sz val="11"/>
        <color rgb="FF000000"/>
        <rFont val="Candara"/>
        <family val="2"/>
      </rPr>
      <t xml:space="preserve">Priprema objekta za radove i završno čišćenje. </t>
    </r>
    <r>
      <rPr>
        <sz val="11"/>
        <color rgb="FF000000"/>
        <rFont val="Candara"/>
        <family val="2"/>
      </rPr>
      <t>Obuhvata rasčišćavanje svih prostorija objekta radi nesmetanog odvijanja planiranih radova i to: prikupljanje, popis po potrebi, utovar, odvoz i istovar  na drugo mesto koje odredi Investitor za pojedine skladištene i/ili demontirane elemente, takođe i povratak na predviđeno mesto, kao i zaštitu unutrašnjosti odgovarajućim folijama, postavljanje fosni, pomoćnih konstrukcija i dr. Takođe, pozicija obihvata i povratak u prvobitno stanje i detaljno čišćenje.</t>
    </r>
  </si>
  <si>
    <r>
      <rPr>
        <b/>
        <sz val="11"/>
        <color rgb="FF000000"/>
        <rFont val="Candara"/>
        <family val="2"/>
      </rPr>
      <t xml:space="preserve">Montaža i demontaža metalne cevaste fasadne skele sa zaštitnim platnima. </t>
    </r>
    <r>
      <rPr>
        <sz val="11"/>
        <color rgb="FF000000"/>
        <rFont val="Candara"/>
        <family val="2"/>
      </rPr>
      <t>Fasadna skela mora biti isprojektovana i montirana/demontirana po svim važećim propisima i u skladu sa merama zaštite na radu. Fasadna skela mora biti statički stabilna, te se obavezno mora izraditi projekat za istu. Obavezno je da sadrži kosnike na uglovima i u središnjim poljima. Na svakih minimum 4 m visine i na međusobnom rastojanju od 3 m postavljaju se odgovarajući elementi za ankerovanje skele za objekat i isti se adekvatno prićvršćuju za fasadu. Skela mora biti adekvatno uzemljena na svakoj fasadi (odnosno na minimum 4 pozicije).Radne platforme izrađuju se od talpi, metalnih ili drvenih na svakih 2,0 do 2,1m visine i to tako da površine za kretanje i rad na svakoj platformi budu u potpunosti prekrivene talpama. Obavezno je postavljanje jedne vertikalne daske, pričvršćene za stubove skele uz svaku radnu platformu.Stepenice/merdevine za penjanje moraju biti postavljene sa unutrašnje strane skele. Skela mora imati elaborat o stabilnosti i mora biti primljena od strane nadležnog organa, pre upotrebe. Priznaje se skela do maksimalno 1,00 m iznad visine atike(nadzidka) na fasadama.</t>
    </r>
  </si>
  <si>
    <r>
      <rPr>
        <b/>
        <sz val="11"/>
        <color rgb="FF000000"/>
        <rFont val="Candara"/>
        <family val="2"/>
      </rPr>
      <t xml:space="preserve">Demontaža raznih elemenata aplikovanih na fasade. </t>
    </r>
    <r>
      <rPr>
        <sz val="11"/>
        <color rgb="FF000000"/>
        <rFont val="Candara"/>
        <family val="2"/>
      </rPr>
      <t>Izvršiti pažljivu demontažu i odložiti do ponovne montaže, a zatim ponovo montirati sa svim potrebnim pratećim radnjama.</t>
    </r>
  </si>
  <si>
    <r>
      <rPr>
        <b/>
        <sz val="11"/>
        <color rgb="FF000000"/>
        <rFont val="Candara"/>
        <family val="2"/>
      </rPr>
      <t>Demontaža olučnih vertikala, horizontala i svih pripadajućih elemenata (kosi delovi, krivine, ankeri, nosači itd).</t>
    </r>
    <r>
      <rPr>
        <sz val="11"/>
        <color rgb="FF000000"/>
        <rFont val="Candara"/>
        <family val="2"/>
      </rPr>
      <t xml:space="preserve"> Sve radove obaviti pažljivo kako ne bi došlo do oštećenja fasada. Upotrebljive elemente skladištiti na gradilištu do ponovne montaže. Šut prikupiti, utovariti na kamion i odvesti na deponiju udaljenu do 30km i istovariti.</t>
    </r>
  </si>
  <si>
    <r>
      <t xml:space="preserve">Ručno obijanje dotrajalih maltera sa fasada, stubova i plafona koridora u prizemlju. </t>
    </r>
    <r>
      <rPr>
        <sz val="11"/>
        <color rgb="FF000000"/>
        <rFont val="Candara"/>
        <family val="2"/>
      </rPr>
      <t xml:space="preserve"> Malter obijati pažljivo da se zidani delovi profilacije ne oštete. Obijanje se vrši do zdrave podloge. Nakon toga zidove i spojnice
očistiti i oprati vodom pod odgovarajućim pritiskom. Šut prikupiti, izneti i utovariti na kamion i odneti na deponiju udaljenu do 30km. </t>
    </r>
  </si>
  <si>
    <r>
      <rPr>
        <b/>
        <sz val="11"/>
        <rFont val="Candara"/>
        <family val="2"/>
      </rPr>
      <t xml:space="preserve">Demontaža  limenih opšiva na krovu i nadzidcima. </t>
    </r>
    <r>
      <rPr>
        <sz val="11"/>
        <rFont val="Candara"/>
        <family val="2"/>
      </rPr>
      <t>Demontažu izvršiti pažljivo kako ne bi došlo do oštećenja fasada. Obezbediti, sve destabilisane elemente ili ih pažljivo demontirati i ukloniti ukoliko za time ima potrebe u datom momentu. Šut prikupiti, utovariti na kamion i odvesti na deponiju udaljenu do 30km i istovariti.</t>
    </r>
  </si>
  <si>
    <r>
      <rPr>
        <b/>
        <sz val="11"/>
        <rFont val="Candara"/>
        <family val="2"/>
      </rPr>
      <t xml:space="preserve">Demontaža krovnog pokrivača zajedno sa svim pripadajućim elementima (opšivima na uvalama, slemenu, oko dimnjaka i konstrukcijama revizionih otvora) i podlogom od dasaka. </t>
    </r>
    <r>
      <rPr>
        <sz val="11"/>
        <rFont val="Candara"/>
        <family val="2"/>
      </rPr>
      <t>Demontažu izvršiti pažljivo i na bezbedan način, kako ne bi došlo do oštećenja elemenata krovne kostrukcije, dimnjaka i drugih delova objekta. Obezbediti, sve destabilisane elemente ili ih pažljivo demontirati i ukloniti ukoliko za time ima potrebe u datom momentu. Šut prikupiti, utovariti na kamion i odvesti na deponiju udaljenu do 30km i istovariti.</t>
    </r>
  </si>
  <si>
    <r>
      <rPr>
        <b/>
        <sz val="11"/>
        <rFont val="Candara"/>
        <family val="2"/>
      </rPr>
      <t xml:space="preserve">Demontaža dotrajalih i oštećenih prozora, portala i vrata (stolarija/bravarija). </t>
    </r>
    <r>
      <rPr>
        <sz val="11"/>
        <rFont val="Candara"/>
        <family val="2"/>
      </rPr>
      <t>Demontažu izvršiti pažljivo kako ne bi došlo do oštećenja elemenata fasade, dekorativni delova, delova fasadne plastike i sl.  Šut prikupiti, utovariti na kamion i odvesti na deponiju udaljenu do 30km i istovariti.</t>
    </r>
  </si>
  <si>
    <r>
      <t xml:space="preserve">oznaka: 1 -  </t>
    </r>
    <r>
      <rPr>
        <i/>
        <sz val="11"/>
        <color rgb="FF000000"/>
        <rFont val="Candara"/>
        <family val="2"/>
      </rPr>
      <t>dimenzija</t>
    </r>
    <r>
      <rPr>
        <sz val="11"/>
        <color rgb="FF000000"/>
        <rFont val="Candara"/>
        <family val="2"/>
      </rPr>
      <t xml:space="preserve"> </t>
    </r>
    <r>
      <rPr>
        <i/>
        <sz val="11"/>
        <color rgb="FF000000"/>
        <rFont val="Candara"/>
        <family val="2"/>
      </rPr>
      <t>270(240)/160(prozor) cm</t>
    </r>
  </si>
  <si>
    <r>
      <t xml:space="preserve">oznaka: 2 -  </t>
    </r>
    <r>
      <rPr>
        <i/>
        <sz val="11"/>
        <color rgb="FF000000"/>
        <rFont val="Candara"/>
        <family val="2"/>
      </rPr>
      <t>dimenzija</t>
    </r>
    <r>
      <rPr>
        <sz val="11"/>
        <color rgb="FF000000"/>
        <rFont val="Candara"/>
        <family val="2"/>
      </rPr>
      <t xml:space="preserve"> 80</t>
    </r>
    <r>
      <rPr>
        <i/>
        <sz val="11"/>
        <color rgb="FF000000"/>
        <rFont val="Candara"/>
        <family val="2"/>
      </rPr>
      <t>/250(balkonska vrata)+204/250(prozor) cm</t>
    </r>
  </si>
  <si>
    <r>
      <t xml:space="preserve">oznaka: 3 -  </t>
    </r>
    <r>
      <rPr>
        <i/>
        <sz val="11"/>
        <color rgb="FF000000"/>
        <rFont val="Candara"/>
        <family val="2"/>
      </rPr>
      <t>dimenzija</t>
    </r>
    <r>
      <rPr>
        <sz val="11"/>
        <color rgb="FF000000"/>
        <rFont val="Candara"/>
        <family val="2"/>
      </rPr>
      <t xml:space="preserve"> 80/250(balkonska vrata)+120/250(prozor) cm</t>
    </r>
  </si>
  <si>
    <r>
      <t xml:space="preserve">oznaka: 4 -  </t>
    </r>
    <r>
      <rPr>
        <i/>
        <sz val="11"/>
        <color rgb="FF000000"/>
        <rFont val="Candara"/>
        <family val="2"/>
      </rPr>
      <t>dimenzija</t>
    </r>
    <r>
      <rPr>
        <sz val="11"/>
        <color rgb="FF000000"/>
        <rFont val="Candara"/>
        <family val="2"/>
      </rPr>
      <t xml:space="preserve"> 160</t>
    </r>
    <r>
      <rPr>
        <i/>
        <sz val="11"/>
        <color rgb="FF000000"/>
        <rFont val="Candara"/>
        <family val="2"/>
      </rPr>
      <t>/260(prozor) cm</t>
    </r>
  </si>
  <si>
    <r>
      <t xml:space="preserve">oznaka: 5 -  </t>
    </r>
    <r>
      <rPr>
        <i/>
        <sz val="11"/>
        <color rgb="FF000000"/>
        <rFont val="Candara"/>
        <family val="2"/>
      </rPr>
      <t>dimenzija</t>
    </r>
    <r>
      <rPr>
        <sz val="11"/>
        <color rgb="FF000000"/>
        <rFont val="Candara"/>
        <family val="2"/>
      </rPr>
      <t xml:space="preserve"> 227</t>
    </r>
    <r>
      <rPr>
        <i/>
        <sz val="11"/>
        <color rgb="FF000000"/>
        <rFont val="Candara"/>
        <family val="2"/>
      </rPr>
      <t>/398(portal) cm</t>
    </r>
  </si>
  <si>
    <r>
      <t xml:space="preserve">oznaka: 6 -  </t>
    </r>
    <r>
      <rPr>
        <i/>
        <sz val="11"/>
        <color rgb="FF000000"/>
        <rFont val="Candara"/>
        <family val="2"/>
      </rPr>
      <t>dimenzija</t>
    </r>
    <r>
      <rPr>
        <sz val="11"/>
        <color rgb="FF000000"/>
        <rFont val="Candara"/>
        <family val="2"/>
      </rPr>
      <t xml:space="preserve"> 229</t>
    </r>
    <r>
      <rPr>
        <i/>
        <sz val="11"/>
        <color rgb="FF000000"/>
        <rFont val="Candara"/>
        <family val="2"/>
      </rPr>
      <t>/364(portal) cm</t>
    </r>
  </si>
  <si>
    <r>
      <t xml:space="preserve">oznaka: 7 -  </t>
    </r>
    <r>
      <rPr>
        <i/>
        <sz val="11"/>
        <color rgb="FF000000"/>
        <rFont val="Candara"/>
        <family val="2"/>
      </rPr>
      <t>dimenzija</t>
    </r>
    <r>
      <rPr>
        <sz val="11"/>
        <color rgb="FF000000"/>
        <rFont val="Candara"/>
        <family val="2"/>
      </rPr>
      <t xml:space="preserve"> 523</t>
    </r>
    <r>
      <rPr>
        <i/>
        <sz val="11"/>
        <color rgb="FF000000"/>
        <rFont val="Candara"/>
        <family val="2"/>
      </rPr>
      <t>/150(vrata) cm</t>
    </r>
  </si>
  <si>
    <r>
      <t xml:space="preserve">oznaka: 8 -  </t>
    </r>
    <r>
      <rPr>
        <i/>
        <sz val="11"/>
        <color rgb="FF000000"/>
        <rFont val="Candara"/>
        <family val="2"/>
      </rPr>
      <t>dimenzija</t>
    </r>
    <r>
      <rPr>
        <sz val="11"/>
        <color rgb="FF000000"/>
        <rFont val="Candara"/>
        <family val="2"/>
      </rPr>
      <t xml:space="preserve"> 120</t>
    </r>
    <r>
      <rPr>
        <i/>
        <sz val="11"/>
        <color rgb="FF000000"/>
        <rFont val="Candara"/>
        <family val="2"/>
      </rPr>
      <t>/250(vrata) cm</t>
    </r>
  </si>
  <si>
    <r>
      <t xml:space="preserve">oznaka: 9 -  </t>
    </r>
    <r>
      <rPr>
        <i/>
        <sz val="11"/>
        <color rgb="FF000000"/>
        <rFont val="Candara"/>
        <family val="2"/>
      </rPr>
      <t>dimenzija</t>
    </r>
    <r>
      <rPr>
        <sz val="11"/>
        <color rgb="FF000000"/>
        <rFont val="Candara"/>
        <family val="2"/>
      </rPr>
      <t xml:space="preserve"> 150</t>
    </r>
    <r>
      <rPr>
        <i/>
        <sz val="11"/>
        <color rgb="FF000000"/>
        <rFont val="Candara"/>
        <family val="2"/>
      </rPr>
      <t>/222(vrata) cm</t>
    </r>
  </si>
  <si>
    <r>
      <t xml:space="preserve">oznaka: 10 -  </t>
    </r>
    <r>
      <rPr>
        <i/>
        <sz val="11"/>
        <color rgb="FF000000"/>
        <rFont val="Candara"/>
        <family val="2"/>
      </rPr>
      <t>dimenzija</t>
    </r>
    <r>
      <rPr>
        <sz val="11"/>
        <color rgb="FF000000"/>
        <rFont val="Candara"/>
        <family val="2"/>
      </rPr>
      <t xml:space="preserve"> 101</t>
    </r>
    <r>
      <rPr>
        <i/>
        <sz val="11"/>
        <color rgb="FF000000"/>
        <rFont val="Candara"/>
        <family val="2"/>
      </rPr>
      <t>/222(prozor) cm</t>
    </r>
  </si>
  <si>
    <r>
      <t xml:space="preserve">Skidanje stare boje sa fasadnih zidova i stubova, na mestima gde se postavlja izolacija. </t>
    </r>
    <r>
      <rPr>
        <sz val="11"/>
        <color rgb="FF000000"/>
        <rFont val="Candara"/>
        <family val="2"/>
      </rPr>
      <t>Boju pažljivo očistiti, površine otprašiti.</t>
    </r>
  </si>
  <si>
    <r>
      <t xml:space="preserve">Izrada “Demit” fasade sa termoizolacionim slojem (shodno ee pravilniku) od 15cm fasadnog stiropora </t>
    </r>
    <r>
      <rPr>
        <sz val="11"/>
        <color rgb="FF000000"/>
        <rFont val="Candara"/>
        <family val="2"/>
      </rPr>
      <t>(min.17kg/m3, s falcom), potrebnim ankerima, mrežicom, lepkom i fasonskim elementima (ugaonici sa mrežicom), na prelomima i okvirima prozora na izvedenu termo-izolaciju se postavlja mrežica, lepak x2 sloja-podloga i finalni sloj od akrilne obrade (maltera) u boji po izboru investitora. Špaletne se ne obračunavaju posebno.</t>
    </r>
    <r>
      <rPr>
        <b/>
        <sz val="11"/>
        <color rgb="FF000000"/>
        <rFont val="Candara"/>
        <family val="2"/>
      </rPr>
      <t xml:space="preserve"> </t>
    </r>
    <r>
      <rPr>
        <b/>
        <i/>
        <sz val="11"/>
        <color rgb="FF000000"/>
        <rFont val="Candara"/>
        <family val="2"/>
      </rPr>
      <t>Bojenje se ne obračunava posebno.</t>
    </r>
  </si>
  <si>
    <r>
      <t>Izrada “Demit” fasade sa termoizolacionim slojem (shodno ee pravilniku) od 15cm fasadne kamene vune (min.90kg/m3)</t>
    </r>
    <r>
      <rPr>
        <sz val="11"/>
        <color rgb="FF000000"/>
        <rFont val="Candara"/>
        <family val="2"/>
      </rPr>
      <t>, potrebnim ankerima, mrežicom, lepkom i fasonskim elementima (ugaonici sa mrežicom), na prelomima i okvirima prozora na izvedenu termo-izolaciju se postavlja mrežica, lepak x2 sloja-podloga i finalni sloj od akrilne obrade (maltera) u boji po izboru investitora. U cenu radova uračunati pokretnu skelu. Ovaj sloj se koristi kao protiv požarni prekid na fasadi b=50cm. Obračun po m2 urađene fasade po opisu sa vertikalnim i horizontalnim transportom. Bojenje se ne obračunava posebno, već je uračunato u ovu poziciju.</t>
    </r>
  </si>
  <si>
    <r>
      <rPr>
        <b/>
        <sz val="11"/>
        <color rgb="FF000000"/>
        <rFont val="Candara"/>
        <family val="2"/>
      </rPr>
      <t>Bojenje malterisanih delova, stubova i drugih površina koje se ne izoluju, uključujući i strehu.</t>
    </r>
    <r>
      <rPr>
        <sz val="11"/>
        <rFont val="Candara"/>
        <family val="2"/>
      </rPr>
      <t xml:space="preserve"> Površine otprašiti i očistiti, bojiti akrilnom bojom u dve ruke. Boja po izboru Investitora.</t>
    </r>
  </si>
  <si>
    <r>
      <t xml:space="preserve">Opšivanje horizontalnih  limenih opšiva na krovu i nadzidcima pocinkovanim limom RŠ do 80cm debljine lima 0,6mm.  </t>
    </r>
    <r>
      <rPr>
        <sz val="11"/>
        <color rgb="FF000000"/>
        <rFont val="Candara"/>
        <family val="2"/>
      </rPr>
      <t>Ispod lima postaviti vodonepropusnu foliju, završno obraditi tako da nema mogućnosti za prodor vode. Delovi-segmenti opšiva moraju da ulaze jedan u drugi minimum 50 mm i da se zaletuju kalajem od najmanje 40%.</t>
    </r>
  </si>
  <si>
    <r>
      <t xml:space="preserve">Nabavka i postavljanje krovnog "sendvič" pokrivača, koji se sastoji iz: donjeg lima TR, distancera, mineralne vune debljine 80mm, PVC folije i gornjeg lima TR, zajedno sa metalnom nosećom sekundarnom konstrukcijom. </t>
    </r>
    <r>
      <rPr>
        <sz val="11"/>
        <color rgb="FF000000"/>
        <rFont val="Candara"/>
        <family val="2"/>
      </rPr>
      <t>Krovni pokrivač se montira na centralnom krovu i na kulama, 4 ugaone i 1 centralno postavljena. Nagib krovnih ravni iznosi približno 17,5 stepeni.</t>
    </r>
    <r>
      <rPr>
        <b/>
        <sz val="11"/>
        <color rgb="FF000000"/>
        <rFont val="Candara"/>
        <family val="2"/>
      </rPr>
      <t xml:space="preserve"> </t>
    </r>
    <r>
      <rPr>
        <sz val="11"/>
        <color rgb="FF000000"/>
        <rFont val="Candara"/>
        <family val="2"/>
      </rPr>
      <t>Krovni pokrivač montirati po uputstvu proizvođača, na način da se spreči bilo kakav prodor vode u potkrovni prostor. Boja lima po izboru Investitora.</t>
    </r>
  </si>
  <si>
    <r>
      <rPr>
        <b/>
        <sz val="11"/>
        <color rgb="FF000000"/>
        <rFont val="Candara"/>
        <family val="2"/>
      </rPr>
      <t>Izrada i montaža olučnih vertikala i horizontala, cevi kružnog preseka, od pocinkovanog lima, preseka fi 20 cm, debljine lima 0,60 mm, zajedno sa kazanima (proširenjima), kosim delovima i svim drugim potrebnim elementima.</t>
    </r>
    <r>
      <rPr>
        <sz val="11"/>
        <color rgb="FF000000"/>
        <rFont val="Candara"/>
        <family val="2"/>
      </rPr>
      <t xml:space="preserve"> Delovi olučnih cevi moraju da ulaze jedan u drugi minimum 50 mm i da se zaletuju kalajem od najmanje 40%. Pocinkovane obujmice sa držačima postaviti na razmaku od 200 cm. Preko obujmica postaviti ukrasnu traku. Cevi moraju biti udaljene od zida minimum 20 mm. Završetak olučne cevi po detalju.</t>
    </r>
  </si>
  <si>
    <r>
      <t xml:space="preserve">Izrada obloge strehe sa čeličnom podkonstrukcijom i oblaganje dvostrukim gips-karton pločama, razred vatrootporen zaštite F90 (masivna 25mm+GKF 18mm). </t>
    </r>
    <r>
      <rPr>
        <sz val="11"/>
        <color rgb="FF000000"/>
        <rFont val="Candara"/>
        <family val="2"/>
      </rPr>
      <t>Podkonstrukciju ugraditi na koti prema projektu (ispušteno samo za debljinu profila), od nosivih i montažnih pocinkovanih profila CD 60x27), po projektu i uputstvu proizođača), prema projektu, bandažirati sve spojeve i gletovati sve površine. U obračun ulazi sav potreban alat, ljudstvo, materijal, transport i nabavka, te sve pomoćne konstrukcije, radne skele, platforme i dr. Obračun po m2 površine.</t>
    </r>
  </si>
  <si>
    <t>SUVOMONTAŽNI  RADOVI</t>
  </si>
  <si>
    <t>UKUPNO (sa PDV-om)</t>
  </si>
  <si>
    <t>ZBIRNA REKAPITULACIJA</t>
  </si>
  <si>
    <t>GRAĐEVINSKA STOLARIJA i BRAVARIJA</t>
  </si>
  <si>
    <t>Ostalo (kablovi, čelini ankeri, nosači i sl.)</t>
  </si>
  <si>
    <r>
      <t xml:space="preserve">Malterisanje obijenih površina produžnim malterom u dva sloja. </t>
    </r>
    <r>
      <rPr>
        <sz val="11"/>
        <rFont val="Candara"/>
        <family val="2"/>
      </rPr>
      <t xml:space="preserve">Pre malterisanja površine očistiti i isprskati mlekom. Prvi sloj, grunt, raditi produžnim malterom sa prosejanom "jedinicom", narezati ga, a podlogu obavezno pokvasiti. Drugi sloj spraviti sa sitnim čistim peskom i naneti preko prvog sloja. Perdašiti uz kvašenje i glačanje. Omalterisane površine moraju biti ravne bez preloma i talasa, a ivice oštre i prave. U obračun ulazi i obrada pripadajućih otvora. Ivice moraju biti oštre i prave. Malter kvasiti da ne dođe do pregorevanja. U obračun ulazi sav potreban alat, ljudstvo, materijal, transport i nabavka, te sve pomoćne konstrukcije, radne skele, platforme i dr. </t>
    </r>
  </si>
  <si>
    <t>Obračun po m2 kompletno obrađene površine.</t>
  </si>
  <si>
    <t>Obračun po komadu.</t>
  </si>
  <si>
    <r>
      <rPr>
        <b/>
        <sz val="11"/>
        <color rgb="FF000000"/>
        <rFont val="Candara"/>
        <family val="2"/>
      </rPr>
      <t>Sanacija stuba kružnog preseka u spoljašnjem koridoru u prizemlju.</t>
    </r>
    <r>
      <rPr>
        <sz val="11"/>
        <color rgb="FF000000"/>
        <rFont val="Candara"/>
        <family val="2"/>
      </rPr>
      <t xml:space="preserve"> Izvršiti nabavku potrebnog materijala i sanirati oštećenje u vidu vertikalne pukotine (širine cca 2-4cm), koja se proteže celom visinom, a prema projektu i detaljima. Finalno zaštiti prema preporuci projektanta.
</t>
    </r>
  </si>
  <si>
    <r>
      <t xml:space="preserve">Nabavka izrada, transport i ugradnja prozora, portala i vrata u konstrukciji aluminijum-aluminijum od plastificiranih profila sa termičkim prekidom i najmanje tri zaptivne EPDM gumene trake po obimu ramova i krila. </t>
    </r>
    <r>
      <rPr>
        <sz val="11"/>
        <color rgb="FF000000"/>
        <rFont val="Calibri"/>
        <family val="2"/>
        <charset val="238"/>
        <scheme val="minor"/>
      </rPr>
      <t>Prozori su snabdeveni kvalitetnim okovom za dugotrajno korišćenje (najmanje 15000 uzastopnih otvaranja i zatvaranja). Okov je za klasično “otklopno-zaokretno” otvaranje. . Zastakljivanje je termopan paketom od stakla tipa: "Klimagard-solar" ili sl., hermetički zatvoren i ispunjenim argonom, d=6+16+4mm (spoljno staklo niskoemisiono). Ukupni koeficijent prolaza toplote "k", za celu konstrukciju, mora biti maksimalno 1,5 w°K/m2 (shodno prav.EE). Debljina stakla po proizvodnim preporukama proizvođača stakla (odnos širine/visine krila, proncipijalno 4+12+4).</t>
    </r>
    <r>
      <rPr>
        <b/>
        <sz val="11"/>
        <color rgb="FF000000"/>
        <rFont val="Calibri"/>
        <family val="2"/>
        <charset val="238"/>
        <scheme val="minor"/>
      </rPr>
      <t xml:space="preserve"> </t>
    </r>
    <r>
      <rPr>
        <b/>
        <i/>
        <sz val="11"/>
        <color rgb="FF000000"/>
        <rFont val="Calibri"/>
        <family val="2"/>
        <charset val="238"/>
        <scheme val="minor"/>
      </rPr>
      <t>U cenu ulaze i svi potrebni limeni i PVC opšivi i obrada špaletni, sanacija oštećenja nastalih demontažom i finalna obrada.</t>
    </r>
  </si>
  <si>
    <r>
      <t xml:space="preserve">oznaka: 1 -  </t>
    </r>
    <r>
      <rPr>
        <i/>
        <sz val="11"/>
        <color rgb="FF000000"/>
        <rFont val="Calibri"/>
        <family val="2"/>
        <charset val="238"/>
        <scheme val="minor"/>
      </rPr>
      <t>dimenzija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i/>
        <sz val="11"/>
        <color rgb="FF000000"/>
        <rFont val="Calibri"/>
        <family val="2"/>
        <charset val="238"/>
        <scheme val="minor"/>
      </rPr>
      <t>270/160(prozor) cm</t>
    </r>
  </si>
  <si>
    <r>
      <t xml:space="preserve">oznaka: 1 -  </t>
    </r>
    <r>
      <rPr>
        <i/>
        <sz val="11"/>
        <color rgb="FF000000"/>
        <rFont val="Calibri"/>
        <family val="2"/>
        <charset val="238"/>
        <scheme val="minor"/>
      </rPr>
      <t>dimenzija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i/>
        <sz val="11"/>
        <color rgb="FF000000"/>
        <rFont val="Calibri"/>
        <family val="2"/>
        <charset val="238"/>
        <scheme val="minor"/>
      </rPr>
      <t>240/160(prozor) cm</t>
    </r>
  </si>
  <si>
    <r>
      <t xml:space="preserve">oznaka: 2 -  </t>
    </r>
    <r>
      <rPr>
        <i/>
        <sz val="11"/>
        <color rgb="FF000000"/>
        <rFont val="Calibri"/>
        <family val="2"/>
        <charset val="238"/>
        <scheme val="minor"/>
      </rPr>
      <t>dimenzija</t>
    </r>
    <r>
      <rPr>
        <sz val="11"/>
        <color rgb="FF000000"/>
        <rFont val="Calibri"/>
        <family val="2"/>
        <charset val="238"/>
        <scheme val="minor"/>
      </rPr>
      <t xml:space="preserve"> 80</t>
    </r>
    <r>
      <rPr>
        <i/>
        <sz val="11"/>
        <color rgb="FF000000"/>
        <rFont val="Calibri"/>
        <family val="2"/>
        <charset val="238"/>
        <scheme val="minor"/>
      </rPr>
      <t>/250(balkonska vrata)+204/250(prozor) cm</t>
    </r>
  </si>
  <si>
    <r>
      <t xml:space="preserve">oznaka: 3 -  </t>
    </r>
    <r>
      <rPr>
        <i/>
        <sz val="11"/>
        <color rgb="FF000000"/>
        <rFont val="Calibri"/>
        <family val="2"/>
        <charset val="238"/>
        <scheme val="minor"/>
      </rPr>
      <t>dimenzija</t>
    </r>
    <r>
      <rPr>
        <sz val="11"/>
        <color rgb="FF000000"/>
        <rFont val="Calibri"/>
        <family val="2"/>
        <charset val="238"/>
        <scheme val="minor"/>
      </rPr>
      <t xml:space="preserve"> 80/250(balkonska vrata)+120/250(prozor) cm</t>
    </r>
  </si>
  <si>
    <r>
      <t xml:space="preserve">oznaka: 4 -  </t>
    </r>
    <r>
      <rPr>
        <i/>
        <sz val="11"/>
        <color rgb="FF000000"/>
        <rFont val="Calibri"/>
        <family val="2"/>
        <charset val="238"/>
        <scheme val="minor"/>
      </rPr>
      <t>dimenzija</t>
    </r>
    <r>
      <rPr>
        <sz val="11"/>
        <color rgb="FF000000"/>
        <rFont val="Calibri"/>
        <family val="2"/>
        <charset val="238"/>
        <scheme val="minor"/>
      </rPr>
      <t xml:space="preserve"> 160</t>
    </r>
    <r>
      <rPr>
        <i/>
        <sz val="11"/>
        <color rgb="FF000000"/>
        <rFont val="Calibri"/>
        <family val="2"/>
        <charset val="238"/>
        <scheme val="minor"/>
      </rPr>
      <t>/260(prozor) cm</t>
    </r>
  </si>
  <si>
    <r>
      <t xml:space="preserve">oznaka: 5 -  </t>
    </r>
    <r>
      <rPr>
        <i/>
        <sz val="11"/>
        <color rgb="FF000000"/>
        <rFont val="Calibri"/>
        <family val="2"/>
        <charset val="238"/>
        <scheme val="minor"/>
      </rPr>
      <t>dimenzija</t>
    </r>
    <r>
      <rPr>
        <sz val="11"/>
        <color rgb="FF000000"/>
        <rFont val="Calibri"/>
        <family val="2"/>
        <charset val="238"/>
        <scheme val="minor"/>
      </rPr>
      <t xml:space="preserve"> 227</t>
    </r>
    <r>
      <rPr>
        <i/>
        <sz val="11"/>
        <color rgb="FF000000"/>
        <rFont val="Calibri"/>
        <family val="2"/>
        <charset val="238"/>
        <scheme val="minor"/>
      </rPr>
      <t>/398(portal) cm</t>
    </r>
  </si>
  <si>
    <r>
      <t xml:space="preserve">oznaka: 6 -  </t>
    </r>
    <r>
      <rPr>
        <i/>
        <sz val="11"/>
        <color rgb="FF000000"/>
        <rFont val="Calibri"/>
        <family val="2"/>
        <charset val="238"/>
        <scheme val="minor"/>
      </rPr>
      <t>dimenzija</t>
    </r>
    <r>
      <rPr>
        <sz val="11"/>
        <color rgb="FF000000"/>
        <rFont val="Calibri"/>
        <family val="2"/>
        <charset val="238"/>
        <scheme val="minor"/>
      </rPr>
      <t xml:space="preserve"> 229</t>
    </r>
    <r>
      <rPr>
        <i/>
        <sz val="11"/>
        <color rgb="FF000000"/>
        <rFont val="Calibri"/>
        <family val="2"/>
        <charset val="238"/>
        <scheme val="minor"/>
      </rPr>
      <t>/364(portal) cm</t>
    </r>
  </si>
  <si>
    <r>
      <t xml:space="preserve">oznaka: 7 -  </t>
    </r>
    <r>
      <rPr>
        <i/>
        <sz val="11"/>
        <color rgb="FF000000"/>
        <rFont val="Calibri"/>
        <family val="2"/>
        <charset val="238"/>
        <scheme val="minor"/>
      </rPr>
      <t>dimenzija</t>
    </r>
    <r>
      <rPr>
        <sz val="11"/>
        <color rgb="FF000000"/>
        <rFont val="Calibri"/>
        <family val="2"/>
        <charset val="238"/>
        <scheme val="minor"/>
      </rPr>
      <t xml:space="preserve"> 523</t>
    </r>
    <r>
      <rPr>
        <i/>
        <sz val="11"/>
        <color rgb="FF000000"/>
        <rFont val="Calibri"/>
        <family val="2"/>
        <charset val="238"/>
        <scheme val="minor"/>
      </rPr>
      <t>/150(prozor) cm</t>
    </r>
  </si>
  <si>
    <r>
      <t xml:space="preserve">oznaka: 8 -  </t>
    </r>
    <r>
      <rPr>
        <i/>
        <sz val="11"/>
        <color rgb="FF000000"/>
        <rFont val="Calibri"/>
        <family val="2"/>
        <charset val="238"/>
        <scheme val="minor"/>
      </rPr>
      <t>dimenzija</t>
    </r>
    <r>
      <rPr>
        <sz val="11"/>
        <color rgb="FF000000"/>
        <rFont val="Calibri"/>
        <family val="2"/>
        <charset val="238"/>
        <scheme val="minor"/>
      </rPr>
      <t xml:space="preserve"> 120</t>
    </r>
    <r>
      <rPr>
        <i/>
        <sz val="11"/>
        <color rgb="FF000000"/>
        <rFont val="Calibri"/>
        <family val="2"/>
        <charset val="238"/>
        <scheme val="minor"/>
      </rPr>
      <t>/250(vrata) cm</t>
    </r>
  </si>
  <si>
    <r>
      <t xml:space="preserve">oznaka: 9 -  </t>
    </r>
    <r>
      <rPr>
        <i/>
        <sz val="11"/>
        <color rgb="FF000000"/>
        <rFont val="Calibri"/>
        <family val="2"/>
        <charset val="238"/>
        <scheme val="minor"/>
      </rPr>
      <t>dimenzija</t>
    </r>
    <r>
      <rPr>
        <sz val="11"/>
        <color rgb="FF000000"/>
        <rFont val="Calibri"/>
        <family val="2"/>
        <charset val="238"/>
        <scheme val="minor"/>
      </rPr>
      <t xml:space="preserve"> 150</t>
    </r>
    <r>
      <rPr>
        <i/>
        <sz val="11"/>
        <color rgb="FF000000"/>
        <rFont val="Calibri"/>
        <family val="2"/>
        <charset val="238"/>
        <scheme val="minor"/>
      </rPr>
      <t>/222(vrata) cm</t>
    </r>
  </si>
  <si>
    <r>
      <t xml:space="preserve">Sanacija postojećih drvenih prozora, dimenzija 270/140 cm (drugi sprat). </t>
    </r>
    <r>
      <rPr>
        <sz val="11"/>
        <color rgb="FF000000"/>
        <rFont val="Calibri"/>
        <family val="2"/>
        <charset val="238"/>
        <scheme val="minor"/>
      </rPr>
      <t>Postojeću stolariju pregledati i izvršiti ampasovanje.  Falc i ivice prozora/vrata obraditi po potrebi da krila fino naležu, dihtuju i lako zatvaraju. Po potrebi podesiti mehanizam za zatvaranje. Oštećen i okov koji nedostaje zameniti novim po uzoru na postojeći. Kitovati sitna oštećenja i otvore nastale demontažom, poravnjati i prešmirglati, pripremiti za bojenje. Skinuti staru boju, zaštiti drvo i obojiti u crnu boju, odn. boju po izboru Investitora. Očistiti staklene površine.</t>
    </r>
  </si>
  <si>
    <t xml:space="preserve">Sanacija metalne ograde terase na spratu. Skidanje naslaga prljavštine i rđe, zaštita i bojenje u boju po izboru Investitora. </t>
  </si>
  <si>
    <t>U obračun cene ulazi sav potreban materijal, alat, rad, transport, utovar/istovar, montaža/demontaža, pomoćne radne skele i platforme, angažovanje mehanizacije, izrada odgovarajućih elaborata i projekata i dr. NAPOMENA 1: Otvori se ne odbijaju i njihove špaletne se ne obračunavaju posebno.  NAPOMENA 2: kod pozicija gde se na fasadi vide lučni delovi stubova, kao i na mestima gde u špaletnama ne može zbog debljine da se ugradi stiropor, koristi se TERMO-MALTER odgovarajuće debljine i ne obračunava se posebno, a potrebno je uzeti u obzir i skidanje stare boje na ovim površinama i završno bojenje.</t>
  </si>
  <si>
    <t>OBRAZAC STRUKTURE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</si>
</sst>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1"/>
      <color rgb="FF7030A0"/>
      <name val="Candara"/>
      <family val="2"/>
    </font>
    <font>
      <sz val="11"/>
      <name val="Candara"/>
      <family val="2"/>
    </font>
    <font>
      <b/>
      <sz val="11"/>
      <color theme="0"/>
      <name val="Candara"/>
      <family val="2"/>
    </font>
    <font>
      <sz val="11"/>
      <color theme="0"/>
      <name val="Candara"/>
      <family val="2"/>
    </font>
    <font>
      <sz val="11"/>
      <color rgb="FF000000"/>
      <name val="Candara"/>
      <family val="2"/>
    </font>
    <font>
      <b/>
      <i/>
      <sz val="11"/>
      <color rgb="FF000000"/>
      <name val="Candara"/>
      <family val="2"/>
    </font>
    <font>
      <i/>
      <u/>
      <sz val="11"/>
      <color rgb="FF000000"/>
      <name val="Candara"/>
      <family val="2"/>
    </font>
    <font>
      <i/>
      <sz val="11"/>
      <color rgb="FF000000"/>
      <name val="Candara"/>
      <family val="2"/>
    </font>
    <font>
      <b/>
      <u/>
      <sz val="11"/>
      <color rgb="FF000000"/>
      <name val="Candara"/>
      <family val="2"/>
    </font>
    <font>
      <b/>
      <sz val="10"/>
      <color rgb="FFFFFFFF"/>
      <name val="Candara"/>
      <family val="2"/>
    </font>
    <font>
      <b/>
      <sz val="11"/>
      <color rgb="FF000000"/>
      <name val="Candara"/>
      <family val="2"/>
    </font>
    <font>
      <sz val="11"/>
      <color rgb="FF942092"/>
      <name val="Candara"/>
      <family val="2"/>
    </font>
    <font>
      <sz val="11"/>
      <color theme="1"/>
      <name val="Candara"/>
      <family val="2"/>
    </font>
    <font>
      <sz val="11"/>
      <color theme="4"/>
      <name val="Candara"/>
      <family val="2"/>
    </font>
    <font>
      <b/>
      <sz val="11"/>
      <name val="Candara"/>
      <family val="2"/>
    </font>
    <font>
      <b/>
      <sz val="11"/>
      <color theme="1"/>
      <name val="Candara"/>
      <family val="2"/>
    </font>
    <font>
      <b/>
      <sz val="11"/>
      <color rgb="FFFFFFFF"/>
      <name val="Candara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rgb="FF942092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64D79"/>
        <bgColor rgb="FFA64D79"/>
      </patternFill>
    </fill>
    <fill>
      <patternFill patternType="solid">
        <fgColor rgb="FF942092"/>
        <bgColor indexed="64"/>
      </patternFill>
    </fill>
    <fill>
      <patternFill patternType="solid">
        <fgColor rgb="FF92D050"/>
        <bgColor rgb="FFF3F3F3"/>
      </patternFill>
    </fill>
    <fill>
      <patternFill patternType="solid">
        <fgColor rgb="FF92D050"/>
        <bgColor indexed="64"/>
      </patternFill>
    </fill>
    <fill>
      <patternFill patternType="solid">
        <fgColor rgb="FF942092"/>
        <bgColor rgb="FFA64D79"/>
      </patternFill>
    </fill>
    <fill>
      <patternFill patternType="solid">
        <fgColor rgb="FF92D050"/>
        <bgColor rgb="FFA64D79"/>
      </patternFill>
    </fill>
    <fill>
      <patternFill patternType="solid">
        <fgColor theme="0"/>
        <bgColor rgb="FFA64D79"/>
      </patternFill>
    </fill>
    <fill>
      <patternFill patternType="solid">
        <fgColor theme="0"/>
        <bgColor indexed="64"/>
      </patternFill>
    </fill>
    <fill>
      <patternFill patternType="solid">
        <fgColor theme="9"/>
        <bgColor rgb="FFA64D79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right" wrapText="1"/>
    </xf>
    <xf numFmtId="4" fontId="3" fillId="0" borderId="0" xfId="0" applyNumberFormat="1" applyFont="1" applyAlignment="1">
      <alignment horizontal="right" wrapText="1"/>
    </xf>
    <xf numFmtId="4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9" xfId="0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right" wrapText="1"/>
    </xf>
    <xf numFmtId="2" fontId="7" fillId="0" borderId="4" xfId="0" applyNumberFormat="1" applyFont="1" applyBorder="1" applyAlignment="1">
      <alignment horizontal="right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wrapText="1"/>
    </xf>
    <xf numFmtId="2" fontId="10" fillId="0" borderId="0" xfId="0" applyNumberFormat="1" applyFont="1" applyAlignment="1">
      <alignment horizontal="right" wrapText="1"/>
    </xf>
    <xf numFmtId="4" fontId="10" fillId="0" borderId="0" xfId="0" applyNumberFormat="1" applyFont="1" applyAlignment="1">
      <alignment horizontal="right" wrapText="1"/>
    </xf>
    <xf numFmtId="4" fontId="10" fillId="0" borderId="0" xfId="0" applyNumberFormat="1" applyFont="1" applyAlignment="1">
      <alignment horizontal="right" vertical="top" wrapText="1"/>
    </xf>
    <xf numFmtId="0" fontId="10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5" fillId="6" borderId="6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left" vertical="center" wrapText="1"/>
    </xf>
    <xf numFmtId="2" fontId="15" fillId="6" borderId="6" xfId="0" applyNumberFormat="1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left" vertical="top" wrapText="1"/>
    </xf>
    <xf numFmtId="0" fontId="7" fillId="0" borderId="6" xfId="0" applyFont="1" applyBorder="1"/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10" fillId="0" borderId="6" xfId="0" applyNumberFormat="1" applyFont="1" applyBorder="1" applyAlignment="1">
      <alignment horizontal="right" wrapText="1"/>
    </xf>
    <xf numFmtId="0" fontId="17" fillId="0" borderId="6" xfId="0" applyFont="1" applyBorder="1" applyAlignment="1">
      <alignment horizontal="center" wrapText="1"/>
    </xf>
    <xf numFmtId="2" fontId="18" fillId="0" borderId="6" xfId="0" applyNumberFormat="1" applyFont="1" applyBorder="1" applyAlignment="1">
      <alignment horizontal="right" wrapText="1"/>
    </xf>
    <xf numFmtId="4" fontId="17" fillId="0" borderId="6" xfId="0" applyNumberFormat="1" applyFont="1" applyBorder="1" applyAlignment="1">
      <alignment horizontal="right" wrapText="1"/>
    </xf>
    <xf numFmtId="2" fontId="17" fillId="0" borderId="6" xfId="0" applyNumberFormat="1" applyFont="1" applyBorder="1" applyAlignment="1">
      <alignment horizontal="right" wrapText="1"/>
    </xf>
    <xf numFmtId="0" fontId="10" fillId="0" borderId="6" xfId="0" applyFont="1" applyBorder="1" applyAlignment="1">
      <alignment horizontal="center" vertical="top" wrapText="1"/>
    </xf>
    <xf numFmtId="4" fontId="19" fillId="0" borderId="6" xfId="0" applyNumberFormat="1" applyFont="1" applyBorder="1" applyAlignment="1">
      <alignment horizontal="right" wrapText="1"/>
    </xf>
    <xf numFmtId="4" fontId="16" fillId="5" borderId="6" xfId="0" applyNumberFormat="1" applyFont="1" applyFill="1" applyBorder="1" applyAlignment="1">
      <alignment horizontal="right" wrapText="1"/>
    </xf>
    <xf numFmtId="0" fontId="10" fillId="0" borderId="0" xfId="0" applyFont="1"/>
    <xf numFmtId="0" fontId="19" fillId="0" borderId="6" xfId="0" applyFont="1" applyBorder="1" applyAlignment="1">
      <alignment horizontal="center" wrapText="1"/>
    </xf>
    <xf numFmtId="2" fontId="19" fillId="0" borderId="6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wrapText="1"/>
    </xf>
    <xf numFmtId="2" fontId="7" fillId="0" borderId="6" xfId="0" applyNumberFormat="1" applyFont="1" applyBorder="1" applyAlignment="1">
      <alignment horizontal="right" wrapText="1"/>
    </xf>
    <xf numFmtId="0" fontId="16" fillId="0" borderId="6" xfId="0" applyFont="1" applyBorder="1" applyAlignment="1">
      <alignment horizontal="right" vertical="top" wrapText="1"/>
    </xf>
    <xf numFmtId="4" fontId="16" fillId="0" borderId="6" xfId="0" applyNumberFormat="1" applyFont="1" applyBorder="1" applyAlignment="1">
      <alignment horizontal="right" wrapText="1"/>
    </xf>
    <xf numFmtId="0" fontId="16" fillId="0" borderId="8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center" wrapText="1"/>
    </xf>
    <xf numFmtId="2" fontId="19" fillId="0" borderId="15" xfId="0" applyNumberFormat="1" applyFont="1" applyBorder="1" applyAlignment="1">
      <alignment horizontal="right" wrapText="1"/>
    </xf>
    <xf numFmtId="4" fontId="19" fillId="0" borderId="8" xfId="0" applyNumberFormat="1" applyFont="1" applyBorder="1" applyAlignment="1">
      <alignment horizontal="right" wrapText="1"/>
    </xf>
    <xf numFmtId="2" fontId="7" fillId="0" borderId="7" xfId="0" applyNumberFormat="1" applyFont="1" applyBorder="1" applyAlignment="1">
      <alignment horizontal="right" wrapText="1"/>
    </xf>
    <xf numFmtId="0" fontId="16" fillId="0" borderId="8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center" wrapText="1"/>
    </xf>
    <xf numFmtId="2" fontId="17" fillId="0" borderId="15" xfId="0" applyNumberFormat="1" applyFont="1" applyBorder="1" applyAlignment="1">
      <alignment horizontal="right" wrapText="1"/>
    </xf>
    <xf numFmtId="4" fontId="17" fillId="0" borderId="8" xfId="0" applyNumberFormat="1" applyFont="1" applyBorder="1" applyAlignment="1">
      <alignment horizontal="right" wrapText="1"/>
    </xf>
    <xf numFmtId="0" fontId="10" fillId="0" borderId="8" xfId="0" applyFont="1" applyBorder="1" applyAlignment="1">
      <alignment horizontal="center" vertical="top" wrapText="1"/>
    </xf>
    <xf numFmtId="4" fontId="16" fillId="5" borderId="8" xfId="0" applyNumberFormat="1" applyFont="1" applyFill="1" applyBorder="1" applyAlignment="1">
      <alignment horizontal="right" wrapText="1"/>
    </xf>
    <xf numFmtId="0" fontId="16" fillId="0" borderId="0" xfId="0" applyFont="1" applyAlignment="1">
      <alignment horizontal="right" vertical="top" wrapText="1"/>
    </xf>
    <xf numFmtId="4" fontId="16" fillId="0" borderId="0" xfId="0" applyNumberFormat="1" applyFont="1" applyAlignment="1">
      <alignment horizontal="right" wrapText="1"/>
    </xf>
    <xf numFmtId="0" fontId="16" fillId="0" borderId="0" xfId="0" applyFont="1" applyAlignment="1">
      <alignment horizontal="left" vertical="top" wrapText="1"/>
    </xf>
    <xf numFmtId="0" fontId="10" fillId="0" borderId="6" xfId="0" applyFont="1" applyBorder="1"/>
    <xf numFmtId="0" fontId="19" fillId="0" borderId="0" xfId="0" applyFont="1" applyAlignment="1">
      <alignment horizontal="center" wrapText="1"/>
    </xf>
    <xf numFmtId="2" fontId="19" fillId="0" borderId="0" xfId="0" applyNumberFormat="1" applyFont="1" applyAlignment="1">
      <alignment horizontal="right" wrapText="1"/>
    </xf>
    <xf numFmtId="4" fontId="19" fillId="0" borderId="0" xfId="0" applyNumberFormat="1" applyFont="1" applyAlignment="1">
      <alignment horizontal="right" wrapText="1"/>
    </xf>
    <xf numFmtId="0" fontId="22" fillId="2" borderId="4" xfId="0" applyFont="1" applyFill="1" applyBorder="1" applyAlignment="1">
      <alignment horizontal="center" vertical="top" wrapText="1"/>
    </xf>
    <xf numFmtId="4" fontId="22" fillId="2" borderId="4" xfId="0" applyNumberFormat="1" applyFont="1" applyFill="1" applyBorder="1" applyAlignment="1">
      <alignment horizontal="right" vertical="top" wrapText="1"/>
    </xf>
    <xf numFmtId="0" fontId="22" fillId="2" borderId="5" xfId="0" applyFont="1" applyFill="1" applyBorder="1" applyAlignment="1">
      <alignment horizontal="center" vertical="top" wrapText="1"/>
    </xf>
    <xf numFmtId="4" fontId="22" fillId="2" borderId="5" xfId="0" applyNumberFormat="1" applyFont="1" applyFill="1" applyBorder="1" applyAlignment="1">
      <alignment horizontal="right" vertical="top" wrapText="1"/>
    </xf>
    <xf numFmtId="0" fontId="22" fillId="2" borderId="6" xfId="0" applyFont="1" applyFill="1" applyBorder="1" applyAlignment="1">
      <alignment horizontal="center" vertical="top" wrapText="1"/>
    </xf>
    <xf numFmtId="0" fontId="22" fillId="2" borderId="11" xfId="0" applyFont="1" applyFill="1" applyBorder="1" applyAlignment="1">
      <alignment horizontal="left" vertical="top" wrapText="1"/>
    </xf>
    <xf numFmtId="4" fontId="22" fillId="2" borderId="6" xfId="0" applyNumberFormat="1" applyFont="1" applyFill="1" applyBorder="1" applyAlignment="1">
      <alignment horizontal="right" vertical="top" wrapText="1"/>
    </xf>
    <xf numFmtId="0" fontId="20" fillId="0" borderId="6" xfId="0" applyFont="1" applyBorder="1" applyAlignment="1">
      <alignment horizontal="center" vertical="top" wrapText="1"/>
    </xf>
    <xf numFmtId="0" fontId="23" fillId="4" borderId="6" xfId="0" applyFont="1" applyFill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left" vertical="top" wrapText="1"/>
    </xf>
    <xf numFmtId="0" fontId="26" fillId="0" borderId="6" xfId="0" applyFont="1" applyBorder="1"/>
    <xf numFmtId="0" fontId="24" fillId="0" borderId="6" xfId="0" applyFont="1" applyBorder="1" applyAlignment="1">
      <alignment horizontal="left" vertical="top" wrapText="1"/>
    </xf>
    <xf numFmtId="0" fontId="26" fillId="0" borderId="23" xfId="0" applyFont="1" applyBorder="1"/>
    <xf numFmtId="0" fontId="24" fillId="0" borderId="6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right" wrapText="1"/>
    </xf>
    <xf numFmtId="4" fontId="28" fillId="0" borderId="6" xfId="0" applyNumberFormat="1" applyFont="1" applyBorder="1" applyAlignment="1">
      <alignment horizontal="right" wrapText="1"/>
    </xf>
    <xf numFmtId="2" fontId="26" fillId="0" borderId="6" xfId="0" applyNumberFormat="1" applyFont="1" applyBorder="1" applyAlignment="1">
      <alignment horizontal="right" wrapText="1"/>
    </xf>
    <xf numFmtId="0" fontId="24" fillId="0" borderId="10" xfId="0" applyFont="1" applyBorder="1" applyAlignment="1">
      <alignment horizontal="center" vertical="top" wrapText="1"/>
    </xf>
    <xf numFmtId="4" fontId="28" fillId="0" borderId="7" xfId="0" applyNumberFormat="1" applyFont="1" applyBorder="1" applyAlignment="1">
      <alignment horizontal="right" wrapText="1"/>
    </xf>
    <xf numFmtId="0" fontId="24" fillId="0" borderId="11" xfId="0" applyFont="1" applyBorder="1" applyAlignment="1">
      <alignment horizontal="left" vertical="top" wrapText="1"/>
    </xf>
    <xf numFmtId="4" fontId="23" fillId="5" borderId="6" xfId="0" applyNumberFormat="1" applyFont="1" applyFill="1" applyBorder="1" applyAlignment="1">
      <alignment horizontal="right" wrapText="1"/>
    </xf>
    <xf numFmtId="0" fontId="16" fillId="9" borderId="0" xfId="0" applyFont="1" applyFill="1" applyAlignment="1">
      <alignment horizontal="right" vertical="top" wrapText="1"/>
    </xf>
    <xf numFmtId="0" fontId="16" fillId="9" borderId="30" xfId="0" applyFont="1" applyFill="1" applyBorder="1" applyAlignment="1">
      <alignment horizontal="right" vertical="top" wrapText="1"/>
    </xf>
    <xf numFmtId="4" fontId="16" fillId="9" borderId="30" xfId="0" applyNumberFormat="1" applyFont="1" applyFill="1" applyBorder="1" applyAlignment="1">
      <alignment horizontal="right" wrapText="1"/>
    </xf>
    <xf numFmtId="0" fontId="16" fillId="9" borderId="8" xfId="0" applyFont="1" applyFill="1" applyBorder="1" applyAlignment="1">
      <alignment horizontal="right" vertical="top" wrapText="1"/>
    </xf>
    <xf numFmtId="4" fontId="16" fillId="9" borderId="8" xfId="0" applyNumberFormat="1" applyFont="1" applyFill="1" applyBorder="1" applyAlignment="1">
      <alignment horizontal="right" wrapText="1"/>
    </xf>
    <xf numFmtId="0" fontId="21" fillId="10" borderId="12" xfId="0" applyFont="1" applyFill="1" applyBorder="1" applyAlignment="1">
      <alignment horizontal="center" vertical="top" wrapText="1"/>
    </xf>
    <xf numFmtId="0" fontId="21" fillId="10" borderId="13" xfId="0" applyFont="1" applyFill="1" applyBorder="1" applyAlignment="1">
      <alignment horizontal="right" vertical="top" wrapText="1"/>
    </xf>
    <xf numFmtId="0" fontId="21" fillId="10" borderId="13" xfId="0" applyFont="1" applyFill="1" applyBorder="1" applyAlignment="1">
      <alignment horizontal="left" vertical="top" wrapText="1"/>
    </xf>
    <xf numFmtId="0" fontId="21" fillId="10" borderId="14" xfId="0" applyFont="1" applyFill="1" applyBorder="1" applyAlignment="1">
      <alignment horizontal="left" vertical="top" wrapText="1"/>
    </xf>
    <xf numFmtId="4" fontId="21" fillId="10" borderId="22" xfId="0" applyNumberFormat="1" applyFont="1" applyFill="1" applyBorder="1" applyAlignment="1">
      <alignment horizontal="right" vertical="top" wrapText="1"/>
    </xf>
    <xf numFmtId="0" fontId="21" fillId="11" borderId="12" xfId="0" applyFont="1" applyFill="1" applyBorder="1" applyAlignment="1">
      <alignment horizontal="center" vertical="top" wrapText="1"/>
    </xf>
    <xf numFmtId="0" fontId="21" fillId="11" borderId="13" xfId="0" applyFont="1" applyFill="1" applyBorder="1" applyAlignment="1">
      <alignment horizontal="right" vertical="top" wrapText="1"/>
    </xf>
    <xf numFmtId="0" fontId="21" fillId="11" borderId="13" xfId="0" applyFont="1" applyFill="1" applyBorder="1" applyAlignment="1">
      <alignment horizontal="left" vertical="top" wrapText="1"/>
    </xf>
    <xf numFmtId="0" fontId="21" fillId="11" borderId="14" xfId="0" applyFont="1" applyFill="1" applyBorder="1" applyAlignment="1">
      <alignment horizontal="left" vertical="top" wrapText="1"/>
    </xf>
    <xf numFmtId="4" fontId="16" fillId="11" borderId="6" xfId="0" applyNumberFormat="1" applyFont="1" applyFill="1" applyBorder="1" applyAlignment="1">
      <alignment horizontal="right" wrapText="1"/>
    </xf>
    <xf numFmtId="0" fontId="8" fillId="3" borderId="16" xfId="0" applyFont="1" applyFill="1" applyBorder="1" applyAlignment="1">
      <alignment horizontal="center" vertical="top" wrapText="1"/>
    </xf>
    <xf numFmtId="0" fontId="9" fillId="3" borderId="17" xfId="0" applyFont="1" applyFill="1" applyBorder="1"/>
    <xf numFmtId="0" fontId="9" fillId="3" borderId="18" xfId="0" applyFont="1" applyFill="1" applyBorder="1"/>
    <xf numFmtId="0" fontId="8" fillId="3" borderId="19" xfId="0" applyFont="1" applyFill="1" applyBorder="1" applyAlignment="1">
      <alignment horizontal="center" vertical="top" wrapText="1"/>
    </xf>
    <xf numFmtId="0" fontId="9" fillId="3" borderId="20" xfId="0" applyFont="1" applyFill="1" applyBorder="1"/>
    <xf numFmtId="0" fontId="9" fillId="3" borderId="21" xfId="0" applyFont="1" applyFill="1" applyBorder="1"/>
    <xf numFmtId="0" fontId="16" fillId="4" borderId="6" xfId="0" applyFont="1" applyFill="1" applyBorder="1" applyAlignment="1">
      <alignment horizontal="left" vertical="top" wrapText="1"/>
    </xf>
    <xf numFmtId="0" fontId="7" fillId="5" borderId="6" xfId="0" applyFont="1" applyFill="1" applyBorder="1"/>
    <xf numFmtId="0" fontId="22" fillId="2" borderId="24" xfId="0" applyFont="1" applyFill="1" applyBorder="1" applyAlignment="1">
      <alignment horizontal="left" vertical="top" wrapText="1"/>
    </xf>
    <xf numFmtId="0" fontId="22" fillId="2" borderId="25" xfId="0" applyFont="1" applyFill="1" applyBorder="1" applyAlignment="1">
      <alignment horizontal="left" vertical="top" wrapText="1"/>
    </xf>
    <xf numFmtId="0" fontId="22" fillId="2" borderId="26" xfId="0" applyFont="1" applyFill="1" applyBorder="1" applyAlignment="1">
      <alignment horizontal="left" vertical="top" wrapText="1"/>
    </xf>
    <xf numFmtId="0" fontId="16" fillId="0" borderId="6" xfId="0" applyFont="1" applyBorder="1" applyAlignment="1">
      <alignment horizontal="right" vertical="top" wrapText="1"/>
    </xf>
    <xf numFmtId="0" fontId="22" fillId="2" borderId="1" xfId="0" applyFont="1" applyFill="1" applyBorder="1" applyAlignment="1">
      <alignment horizontal="left" vertical="top" wrapText="1"/>
    </xf>
    <xf numFmtId="0" fontId="22" fillId="2" borderId="2" xfId="0" applyFont="1" applyFill="1" applyBorder="1" applyAlignment="1">
      <alignment horizontal="left" vertical="top" wrapText="1"/>
    </xf>
    <xf numFmtId="0" fontId="22" fillId="2" borderId="3" xfId="0" applyFont="1" applyFill="1" applyBorder="1" applyAlignment="1">
      <alignment horizontal="left" vertical="top" wrapText="1"/>
    </xf>
    <xf numFmtId="0" fontId="16" fillId="0" borderId="8" xfId="0" applyFont="1" applyBorder="1" applyAlignment="1">
      <alignment horizontal="right" vertical="top" wrapText="1"/>
    </xf>
    <xf numFmtId="0" fontId="23" fillId="0" borderId="10" xfId="0" applyFont="1" applyBorder="1" applyAlignment="1">
      <alignment horizontal="right" vertical="top" wrapText="1"/>
    </xf>
    <xf numFmtId="0" fontId="23" fillId="0" borderId="11" xfId="0" applyFont="1" applyBorder="1" applyAlignment="1">
      <alignment horizontal="right" vertical="top" wrapText="1"/>
    </xf>
    <xf numFmtId="0" fontId="23" fillId="0" borderId="7" xfId="0" applyFont="1" applyBorder="1" applyAlignment="1">
      <alignment horizontal="right" vertical="top" wrapText="1"/>
    </xf>
    <xf numFmtId="0" fontId="23" fillId="4" borderId="10" xfId="0" applyFont="1" applyFill="1" applyBorder="1" applyAlignment="1">
      <alignment horizontal="left" vertical="top" wrapText="1"/>
    </xf>
    <xf numFmtId="0" fontId="23" fillId="4" borderId="11" xfId="0" applyFont="1" applyFill="1" applyBorder="1" applyAlignment="1">
      <alignment horizontal="left" vertical="top" wrapText="1"/>
    </xf>
    <xf numFmtId="0" fontId="23" fillId="4" borderId="7" xfId="0" applyFont="1" applyFill="1" applyBorder="1" applyAlignment="1">
      <alignment horizontal="left" vertical="top" wrapText="1"/>
    </xf>
    <xf numFmtId="0" fontId="16" fillId="4" borderId="10" xfId="0" applyFont="1" applyFill="1" applyBorder="1" applyAlignment="1">
      <alignment horizontal="left" vertical="top" wrapText="1"/>
    </xf>
    <xf numFmtId="0" fontId="16" fillId="4" borderId="11" xfId="0" applyFont="1" applyFill="1" applyBorder="1" applyAlignment="1">
      <alignment horizontal="left" vertical="top" wrapText="1"/>
    </xf>
    <xf numFmtId="0" fontId="16" fillId="4" borderId="7" xfId="0" applyFont="1" applyFill="1" applyBorder="1" applyAlignment="1">
      <alignment horizontal="left" vertical="top" wrapText="1"/>
    </xf>
    <xf numFmtId="0" fontId="16" fillId="0" borderId="10" xfId="0" applyFont="1" applyBorder="1" applyAlignment="1">
      <alignment horizontal="right" vertical="top" wrapText="1"/>
    </xf>
    <xf numFmtId="0" fontId="16" fillId="0" borderId="11" xfId="0" applyFont="1" applyBorder="1" applyAlignment="1">
      <alignment horizontal="right" vertical="top" wrapText="1"/>
    </xf>
    <xf numFmtId="0" fontId="16" fillId="0" borderId="7" xfId="0" applyFont="1" applyBorder="1" applyAlignment="1">
      <alignment horizontal="right" vertical="top" wrapText="1"/>
    </xf>
    <xf numFmtId="0" fontId="21" fillId="8" borderId="12" xfId="0" applyFont="1" applyFill="1" applyBorder="1" applyAlignment="1">
      <alignment horizontal="center" vertical="center" wrapText="1"/>
    </xf>
    <xf numFmtId="0" fontId="21" fillId="8" borderId="13" xfId="0" applyFont="1" applyFill="1" applyBorder="1" applyAlignment="1">
      <alignment horizontal="center" vertical="center" wrapText="1"/>
    </xf>
    <xf numFmtId="0" fontId="21" fillId="8" borderId="14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left" vertical="top" wrapText="1"/>
    </xf>
    <xf numFmtId="0" fontId="22" fillId="2" borderId="28" xfId="0" applyFont="1" applyFill="1" applyBorder="1" applyAlignment="1">
      <alignment horizontal="left" vertical="top" wrapText="1"/>
    </xf>
    <xf numFmtId="0" fontId="22" fillId="2" borderId="29" xfId="0" applyFont="1" applyFill="1" applyBorder="1" applyAlignment="1">
      <alignment horizontal="left" vertical="top" wrapText="1"/>
    </xf>
    <xf numFmtId="0" fontId="21" fillId="7" borderId="12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21" fillId="7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0FF"/>
      <color rgb="FF942092"/>
      <color rgb="FFFFF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0"/>
  <sheetViews>
    <sheetView tabSelected="1" zoomScale="110" zoomScaleNormal="110" zoomScaleSheetLayoutView="78" workbookViewId="0">
      <selection sqref="A1:F1"/>
    </sheetView>
  </sheetViews>
  <sheetFormatPr defaultColWidth="14.42578125" defaultRowHeight="15" customHeight="1" x14ac:dyDescent="0.25"/>
  <cols>
    <col min="1" max="1" width="5.28515625" customWidth="1"/>
    <col min="2" max="2" width="40.28515625" customWidth="1"/>
    <col min="3" max="3" width="6.28515625" customWidth="1"/>
    <col min="4" max="4" width="8.140625" customWidth="1"/>
    <col min="5" max="5" width="11.85546875" customWidth="1"/>
    <col min="6" max="6" width="13" customWidth="1"/>
    <col min="7" max="8" width="8.7109375" customWidth="1"/>
    <col min="9" max="9" width="45" customWidth="1"/>
    <col min="10" max="26" width="8.7109375" customWidth="1"/>
  </cols>
  <sheetData>
    <row r="1" spans="1:26" ht="21" customHeight="1" x14ac:dyDescent="0.25">
      <c r="A1" s="109" t="s">
        <v>146</v>
      </c>
      <c r="B1" s="110"/>
      <c r="C1" s="110"/>
      <c r="D1" s="110"/>
      <c r="E1" s="110"/>
      <c r="F1" s="111"/>
      <c r="G1" s="1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95" customHeight="1" thickBot="1" x14ac:dyDescent="0.3">
      <c r="A2" s="112" t="s">
        <v>39</v>
      </c>
      <c r="B2" s="113"/>
      <c r="C2" s="113"/>
      <c r="D2" s="113"/>
      <c r="E2" s="113"/>
      <c r="F2" s="114"/>
      <c r="G2" s="1"/>
      <c r="H2" s="1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1" customHeight="1" x14ac:dyDescent="0.25">
      <c r="A3" s="16"/>
      <c r="B3" s="17" t="s">
        <v>90</v>
      </c>
      <c r="C3" s="18"/>
      <c r="D3" s="19"/>
      <c r="E3" s="20"/>
      <c r="F3" s="21"/>
      <c r="G3" s="1"/>
      <c r="H3" s="1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8.25" customHeight="1" x14ac:dyDescent="0.25">
      <c r="A4" s="16"/>
      <c r="B4" s="22" t="s">
        <v>91</v>
      </c>
      <c r="C4" s="18"/>
      <c r="D4" s="19"/>
      <c r="E4" s="20"/>
      <c r="F4" s="21"/>
      <c r="G4" s="1"/>
      <c r="H4" s="1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15" customHeight="1" x14ac:dyDescent="0.25">
      <c r="A5" s="16"/>
      <c r="B5" s="22" t="s">
        <v>92</v>
      </c>
      <c r="C5" s="18"/>
      <c r="D5" s="19"/>
      <c r="E5" s="20"/>
      <c r="F5" s="21"/>
      <c r="G5" s="1"/>
      <c r="H5" s="1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01.1" customHeight="1" x14ac:dyDescent="0.25">
      <c r="A6" s="16"/>
      <c r="B6" s="22" t="s">
        <v>93</v>
      </c>
      <c r="C6" s="18"/>
      <c r="D6" s="19"/>
      <c r="E6" s="20"/>
      <c r="F6" s="21"/>
      <c r="G6" s="1"/>
      <c r="H6" s="1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6.5" customHeight="1" x14ac:dyDescent="0.25">
      <c r="A7" s="16"/>
      <c r="B7" s="22" t="s">
        <v>37</v>
      </c>
      <c r="C7" s="18"/>
      <c r="D7" s="19"/>
      <c r="E7" s="20"/>
      <c r="F7" s="21"/>
      <c r="G7" s="1"/>
      <c r="H7" s="1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8.5" customHeight="1" x14ac:dyDescent="0.25">
      <c r="A8" s="16"/>
      <c r="B8" s="22" t="s">
        <v>94</v>
      </c>
      <c r="C8" s="18"/>
      <c r="D8" s="19"/>
      <c r="E8" s="20"/>
      <c r="F8" s="21"/>
      <c r="G8" s="1"/>
      <c r="H8" s="1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5.1" customHeight="1" x14ac:dyDescent="0.25">
      <c r="A9" s="16"/>
      <c r="B9" s="23" t="s">
        <v>18</v>
      </c>
      <c r="C9" s="18"/>
      <c r="D9" s="19"/>
      <c r="E9" s="20"/>
      <c r="F9" s="21"/>
      <c r="G9" s="1"/>
      <c r="H9" s="1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07.1" customHeight="1" x14ac:dyDescent="0.25">
      <c r="A10" s="16"/>
      <c r="B10" s="23" t="s">
        <v>34</v>
      </c>
      <c r="C10" s="18"/>
      <c r="D10" s="19"/>
      <c r="E10" s="20"/>
      <c r="F10" s="21"/>
      <c r="G10" s="1"/>
      <c r="H10" s="1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.95" customHeight="1" x14ac:dyDescent="0.25">
      <c r="A11" s="16"/>
      <c r="B11" s="23" t="s">
        <v>48</v>
      </c>
      <c r="C11" s="18"/>
      <c r="D11" s="19"/>
      <c r="E11" s="20"/>
      <c r="F11" s="21"/>
      <c r="G11" s="1"/>
      <c r="H11" s="1"/>
      <c r="I11" s="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24" t="s">
        <v>6</v>
      </c>
      <c r="B12" s="25" t="s">
        <v>17</v>
      </c>
      <c r="C12" s="24" t="s">
        <v>7</v>
      </c>
      <c r="D12" s="26" t="s">
        <v>8</v>
      </c>
      <c r="E12" s="27" t="s">
        <v>9</v>
      </c>
      <c r="F12" s="27" t="s">
        <v>10</v>
      </c>
      <c r="G12" s="9"/>
      <c r="H12" s="9"/>
      <c r="I12" s="10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" customHeight="1" x14ac:dyDescent="0.25">
      <c r="A13" s="28" t="s">
        <v>0</v>
      </c>
      <c r="B13" s="115" t="s">
        <v>13</v>
      </c>
      <c r="C13" s="116"/>
      <c r="D13" s="116"/>
      <c r="E13" s="116"/>
      <c r="F13" s="116"/>
      <c r="G13" s="1"/>
      <c r="H13" s="1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33" customHeight="1" x14ac:dyDescent="0.25">
      <c r="A14" s="29">
        <v>1</v>
      </c>
      <c r="B14" s="30" t="s">
        <v>95</v>
      </c>
      <c r="C14" s="31"/>
      <c r="D14" s="31"/>
      <c r="E14" s="31"/>
      <c r="F14" s="31"/>
      <c r="G14" s="1"/>
      <c r="H14" s="1"/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81.95" customHeight="1" x14ac:dyDescent="0.25">
      <c r="A15" s="29"/>
      <c r="B15" s="32" t="s">
        <v>27</v>
      </c>
      <c r="C15" s="33"/>
      <c r="D15" s="34"/>
      <c r="E15" s="35"/>
      <c r="F15" s="36"/>
      <c r="G15" s="1"/>
      <c r="H15" s="1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95" customHeight="1" x14ac:dyDescent="0.25">
      <c r="A16" s="29" t="s">
        <v>47</v>
      </c>
      <c r="B16" s="32" t="s">
        <v>24</v>
      </c>
      <c r="C16" s="37" t="s">
        <v>21</v>
      </c>
      <c r="D16" s="38">
        <v>150</v>
      </c>
      <c r="E16" s="39">
        <v>2000</v>
      </c>
      <c r="F16" s="39">
        <f>D16*E16</f>
        <v>300000</v>
      </c>
      <c r="G16" s="1"/>
      <c r="H16" s="1"/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1.75" customHeight="1" x14ac:dyDescent="0.25">
      <c r="A17" s="29">
        <v>2</v>
      </c>
      <c r="B17" s="32" t="s">
        <v>96</v>
      </c>
      <c r="C17" s="37"/>
      <c r="D17" s="40"/>
      <c r="E17" s="39"/>
      <c r="F17" s="39"/>
      <c r="G17" s="1"/>
      <c r="H17" s="1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90" x14ac:dyDescent="0.25">
      <c r="A18" s="29"/>
      <c r="B18" s="32" t="s">
        <v>27</v>
      </c>
      <c r="C18" s="37"/>
      <c r="D18" s="40"/>
      <c r="E18" s="39"/>
      <c r="F18" s="39"/>
      <c r="G18" s="1"/>
      <c r="H18" s="1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29" t="s">
        <v>47</v>
      </c>
      <c r="B19" s="32" t="s">
        <v>12</v>
      </c>
      <c r="C19" s="37" t="s">
        <v>11</v>
      </c>
      <c r="D19" s="38">
        <v>1</v>
      </c>
      <c r="E19" s="39">
        <v>80000</v>
      </c>
      <c r="F19" s="39">
        <f>D19*E19</f>
        <v>80000</v>
      </c>
      <c r="G19" s="1"/>
      <c r="H19" s="1"/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1.75" customHeight="1" x14ac:dyDescent="0.25">
      <c r="A20" s="41">
        <v>3</v>
      </c>
      <c r="B20" s="32" t="s">
        <v>97</v>
      </c>
      <c r="C20" s="33"/>
      <c r="D20" s="34"/>
      <c r="E20" s="36"/>
      <c r="F20" s="36"/>
      <c r="G20" s="1"/>
      <c r="H20" s="1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3" customHeight="1" x14ac:dyDescent="0.25">
      <c r="A21" s="41"/>
      <c r="B21" s="32" t="s">
        <v>29</v>
      </c>
      <c r="C21" s="33"/>
      <c r="D21" s="34"/>
      <c r="E21" s="36"/>
      <c r="F21" s="36"/>
      <c r="G21" s="1"/>
      <c r="H21" s="1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29" t="s">
        <v>47</v>
      </c>
      <c r="B22" s="32" t="s">
        <v>12</v>
      </c>
      <c r="C22" s="37" t="s">
        <v>11</v>
      </c>
      <c r="D22" s="38"/>
      <c r="E22" s="39">
        <v>150000</v>
      </c>
      <c r="F22" s="39">
        <f>E22</f>
        <v>150000</v>
      </c>
      <c r="G22" s="1"/>
      <c r="H22" s="1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08.95" customHeight="1" x14ac:dyDescent="0.25">
      <c r="A23" s="41">
        <v>4</v>
      </c>
      <c r="B23" s="32" t="s">
        <v>98</v>
      </c>
      <c r="C23" s="33"/>
      <c r="D23" s="34"/>
      <c r="E23" s="36"/>
      <c r="F23" s="36"/>
      <c r="G23" s="1"/>
      <c r="H23" s="1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9.5" customHeight="1" x14ac:dyDescent="0.25">
      <c r="A24" s="41"/>
      <c r="B24" s="32" t="s">
        <v>23</v>
      </c>
      <c r="C24" s="33"/>
      <c r="D24" s="34"/>
      <c r="E24" s="36"/>
      <c r="F24" s="36"/>
      <c r="G24" s="1"/>
      <c r="H24" s="1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6" customHeight="1" x14ac:dyDescent="0.25">
      <c r="A25" s="41"/>
      <c r="B25" s="32" t="s">
        <v>19</v>
      </c>
      <c r="C25" s="33"/>
      <c r="D25" s="34"/>
      <c r="E25" s="36"/>
      <c r="F25" s="36"/>
      <c r="G25" s="1"/>
      <c r="H25" s="1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7.25" customHeight="1" x14ac:dyDescent="0.25">
      <c r="A26" s="41"/>
      <c r="B26" s="32" t="s">
        <v>26</v>
      </c>
      <c r="C26" s="33"/>
      <c r="D26" s="34"/>
      <c r="E26" s="36"/>
      <c r="F26" s="36"/>
      <c r="G26" s="1"/>
      <c r="H26" s="1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3.75" customHeight="1" x14ac:dyDescent="0.25">
      <c r="A27" s="41"/>
      <c r="B27" s="32" t="s">
        <v>30</v>
      </c>
      <c r="C27" s="33"/>
      <c r="D27" s="34"/>
      <c r="E27" s="36"/>
      <c r="F27" s="36"/>
      <c r="G27" s="1"/>
      <c r="H27" s="1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64.5" customHeight="1" x14ac:dyDescent="0.25">
      <c r="A28" s="41"/>
      <c r="B28" s="32" t="s">
        <v>25</v>
      </c>
      <c r="C28" s="33"/>
      <c r="D28" s="34"/>
      <c r="E28" s="42"/>
      <c r="F28" s="36"/>
      <c r="G28" s="1"/>
      <c r="H28" s="1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60" x14ac:dyDescent="0.25">
      <c r="A29" s="29" t="s">
        <v>47</v>
      </c>
      <c r="B29" s="32" t="s">
        <v>25</v>
      </c>
      <c r="C29" s="37" t="s">
        <v>1</v>
      </c>
      <c r="D29" s="38">
        <v>1282</v>
      </c>
      <c r="E29" s="39">
        <v>500</v>
      </c>
      <c r="F29" s="39">
        <f>D29*E29</f>
        <v>641000</v>
      </c>
      <c r="G29" s="1"/>
      <c r="H29" s="1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20" t="s">
        <v>5</v>
      </c>
      <c r="B30" s="120"/>
      <c r="C30" s="120"/>
      <c r="D30" s="120"/>
      <c r="E30" s="120"/>
      <c r="F30" s="43">
        <f>SUM(F16:F29)</f>
        <v>1171000</v>
      </c>
      <c r="G30" s="1"/>
      <c r="H30" s="1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44"/>
      <c r="B31" s="44"/>
      <c r="C31" s="44"/>
      <c r="D31" s="44"/>
      <c r="E31" s="44"/>
      <c r="F31" s="44"/>
      <c r="G31" s="1"/>
      <c r="H31" s="1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28" t="s">
        <v>2</v>
      </c>
      <c r="B32" s="115" t="s">
        <v>62</v>
      </c>
      <c r="C32" s="116"/>
      <c r="D32" s="116"/>
      <c r="E32" s="116"/>
      <c r="F32" s="116"/>
      <c r="G32" s="1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86.1" customHeight="1" x14ac:dyDescent="0.25">
      <c r="A33" s="29">
        <v>1</v>
      </c>
      <c r="B33" s="32" t="s">
        <v>99</v>
      </c>
      <c r="C33" s="33"/>
      <c r="D33" s="34"/>
      <c r="E33" s="36"/>
      <c r="F33" s="36"/>
      <c r="G33" s="1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99" customHeight="1" x14ac:dyDescent="0.25">
      <c r="A34" s="29" t="s">
        <v>47</v>
      </c>
      <c r="B34" s="32" t="s">
        <v>27</v>
      </c>
      <c r="C34" s="33"/>
      <c r="D34" s="34"/>
      <c r="E34" s="36"/>
      <c r="F34" s="36"/>
      <c r="G34" s="1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25">
      <c r="A35" s="41" t="s">
        <v>41</v>
      </c>
      <c r="B35" s="32" t="s">
        <v>40</v>
      </c>
      <c r="C35" s="37" t="s">
        <v>14</v>
      </c>
      <c r="D35" s="38">
        <v>5</v>
      </c>
      <c r="E35" s="39">
        <v>10000</v>
      </c>
      <c r="F35" s="39">
        <f>D35*E35</f>
        <v>50000</v>
      </c>
      <c r="G35" s="1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 x14ac:dyDescent="0.25">
      <c r="A36" s="41" t="s">
        <v>42</v>
      </c>
      <c r="B36" s="32" t="s">
        <v>43</v>
      </c>
      <c r="C36" s="37" t="s">
        <v>14</v>
      </c>
      <c r="D36" s="38">
        <v>2</v>
      </c>
      <c r="E36" s="39">
        <v>6000</v>
      </c>
      <c r="F36" s="39">
        <f t="shared" ref="F36:F37" si="0">D36*E36</f>
        <v>12000</v>
      </c>
      <c r="G36" s="1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100000000000001" customHeight="1" x14ac:dyDescent="0.25">
      <c r="A37" s="41" t="s">
        <v>44</v>
      </c>
      <c r="B37" s="32" t="s">
        <v>127</v>
      </c>
      <c r="C37" s="37" t="s">
        <v>45</v>
      </c>
      <c r="D37" s="38">
        <v>1</v>
      </c>
      <c r="E37" s="39">
        <v>5000</v>
      </c>
      <c r="F37" s="39">
        <f t="shared" si="0"/>
        <v>5000</v>
      </c>
      <c r="G37" s="1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6.5" customHeight="1" x14ac:dyDescent="0.25">
      <c r="A38" s="29">
        <v>2</v>
      </c>
      <c r="B38" s="32" t="s">
        <v>100</v>
      </c>
      <c r="C38" s="37"/>
      <c r="D38" s="40"/>
      <c r="E38" s="39"/>
      <c r="F38" s="39"/>
      <c r="G38" s="1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80.099999999999994" customHeight="1" x14ac:dyDescent="0.25">
      <c r="A39" s="41"/>
      <c r="B39" s="32" t="s">
        <v>27</v>
      </c>
      <c r="C39" s="37"/>
      <c r="D39" s="40"/>
      <c r="E39" s="39"/>
      <c r="F39" s="39"/>
      <c r="G39" s="1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25">
      <c r="A40" s="29" t="s">
        <v>47</v>
      </c>
      <c r="B40" s="32" t="s">
        <v>46</v>
      </c>
      <c r="C40" s="37" t="s">
        <v>21</v>
      </c>
      <c r="D40" s="38">
        <v>121.94</v>
      </c>
      <c r="E40" s="39">
        <v>400</v>
      </c>
      <c r="F40" s="39">
        <f>D40*E40</f>
        <v>48776</v>
      </c>
      <c r="G40" s="1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25">
      <c r="A41" s="29" t="s">
        <v>47</v>
      </c>
      <c r="B41" s="32" t="s">
        <v>49</v>
      </c>
      <c r="C41" s="37" t="s">
        <v>21</v>
      </c>
      <c r="D41" s="38">
        <v>132.30000000000001</v>
      </c>
      <c r="E41" s="39">
        <v>200</v>
      </c>
      <c r="F41" s="39">
        <f>D41*E41</f>
        <v>26460.000000000004</v>
      </c>
      <c r="G41" s="1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3" customHeight="1" x14ac:dyDescent="0.25">
      <c r="A42" s="29">
        <v>3</v>
      </c>
      <c r="B42" s="30" t="s">
        <v>101</v>
      </c>
      <c r="C42" s="45"/>
      <c r="D42" s="46"/>
      <c r="E42" s="42"/>
      <c r="F42" s="42"/>
      <c r="G42" s="1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78.95" customHeight="1" x14ac:dyDescent="0.25">
      <c r="A43" s="41"/>
      <c r="B43" s="32" t="s">
        <v>27</v>
      </c>
      <c r="C43" s="45"/>
      <c r="D43" s="46"/>
      <c r="E43" s="42"/>
      <c r="F43" s="42"/>
      <c r="G43" s="1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9.25" customHeight="1" x14ac:dyDescent="0.25">
      <c r="A44" s="29" t="s">
        <v>47</v>
      </c>
      <c r="B44" s="32" t="s">
        <v>50</v>
      </c>
      <c r="C44" s="37" t="s">
        <v>1</v>
      </c>
      <c r="D44" s="38">
        <v>130</v>
      </c>
      <c r="E44" s="39">
        <v>800</v>
      </c>
      <c r="F44" s="39">
        <f>D44*E44</f>
        <v>104000</v>
      </c>
      <c r="G44" s="1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3" customHeight="1" x14ac:dyDescent="0.25">
      <c r="A45" s="29">
        <v>4</v>
      </c>
      <c r="B45" s="47" t="s">
        <v>102</v>
      </c>
      <c r="C45" s="45"/>
      <c r="D45" s="46"/>
      <c r="E45" s="42"/>
      <c r="F45" s="42"/>
      <c r="G45" s="1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78" customHeight="1" x14ac:dyDescent="0.25">
      <c r="A46" s="41"/>
      <c r="B46" s="32" t="s">
        <v>20</v>
      </c>
      <c r="C46" s="45"/>
      <c r="D46" s="46"/>
      <c r="E46" s="42"/>
      <c r="F46" s="42"/>
      <c r="G46" s="1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29" t="s">
        <v>47</v>
      </c>
      <c r="B47" s="32" t="s">
        <v>51</v>
      </c>
      <c r="C47" s="37" t="s">
        <v>21</v>
      </c>
      <c r="D47" s="38">
        <v>68</v>
      </c>
      <c r="E47" s="39">
        <v>200</v>
      </c>
      <c r="F47" s="39">
        <f>D47*E47</f>
        <v>13600</v>
      </c>
      <c r="G47" s="1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6" customHeight="1" x14ac:dyDescent="0.25">
      <c r="A48" s="29">
        <v>5</v>
      </c>
      <c r="B48" s="47" t="s">
        <v>103</v>
      </c>
      <c r="C48" s="48"/>
      <c r="D48" s="49"/>
      <c r="E48" s="35"/>
      <c r="F48" s="35"/>
      <c r="G48" s="1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84" customHeight="1" x14ac:dyDescent="0.25">
      <c r="A49" s="41"/>
      <c r="B49" s="32" t="s">
        <v>27</v>
      </c>
      <c r="C49" s="48"/>
      <c r="D49" s="49"/>
      <c r="E49" s="35"/>
      <c r="F49" s="35"/>
      <c r="G49" s="1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3.950000000000003" customHeight="1" x14ac:dyDescent="0.25">
      <c r="A50" s="29" t="s">
        <v>47</v>
      </c>
      <c r="B50" s="32" t="s">
        <v>52</v>
      </c>
      <c r="C50" s="37" t="s">
        <v>1</v>
      </c>
      <c r="D50" s="38">
        <v>796.8</v>
      </c>
      <c r="E50" s="39">
        <v>300</v>
      </c>
      <c r="F50" s="39">
        <f>D50*E50</f>
        <v>239040</v>
      </c>
      <c r="G50" s="1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0.25" customHeight="1" x14ac:dyDescent="0.25">
      <c r="A51" s="29">
        <v>6</v>
      </c>
      <c r="B51" s="47" t="s">
        <v>104</v>
      </c>
      <c r="C51" s="48"/>
      <c r="D51" s="49"/>
      <c r="E51" s="35"/>
      <c r="F51" s="35"/>
      <c r="G51" s="1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65.099999999999994" customHeight="1" x14ac:dyDescent="0.25">
      <c r="A52" s="41"/>
      <c r="B52" s="47" t="s">
        <v>28</v>
      </c>
      <c r="C52" s="48"/>
      <c r="D52" s="49"/>
      <c r="E52" s="35"/>
      <c r="F52" s="35"/>
      <c r="G52" s="1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93" customHeight="1" x14ac:dyDescent="0.25">
      <c r="A53" s="41"/>
      <c r="B53" s="32" t="s">
        <v>27</v>
      </c>
      <c r="C53" s="48"/>
      <c r="D53" s="49"/>
      <c r="E53" s="35"/>
      <c r="F53" s="35"/>
      <c r="G53" s="1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x14ac:dyDescent="0.25">
      <c r="A54" s="29" t="s">
        <v>47</v>
      </c>
      <c r="B54" s="32" t="s">
        <v>65</v>
      </c>
      <c r="C54" s="48"/>
      <c r="D54" s="49"/>
      <c r="E54" s="35"/>
      <c r="F54" s="35"/>
      <c r="G54" s="1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100000000000001" customHeight="1" x14ac:dyDescent="0.25">
      <c r="A55" s="41" t="s">
        <v>53</v>
      </c>
      <c r="B55" s="32" t="s">
        <v>105</v>
      </c>
      <c r="C55" s="37" t="s">
        <v>14</v>
      </c>
      <c r="D55" s="38">
        <v>8</v>
      </c>
      <c r="E55" s="39">
        <v>7000</v>
      </c>
      <c r="F55" s="39">
        <f>D55*E55</f>
        <v>56000</v>
      </c>
      <c r="G55" s="1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 x14ac:dyDescent="0.25">
      <c r="A56" s="41" t="s">
        <v>54</v>
      </c>
      <c r="B56" s="32" t="s">
        <v>106</v>
      </c>
      <c r="C56" s="37" t="s">
        <v>14</v>
      </c>
      <c r="D56" s="38">
        <v>2</v>
      </c>
      <c r="E56" s="39">
        <v>6500</v>
      </c>
      <c r="F56" s="39">
        <f t="shared" ref="F56:F64" si="1">D56*E56</f>
        <v>13000</v>
      </c>
      <c r="G56" s="1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 x14ac:dyDescent="0.25">
      <c r="A57" s="41" t="s">
        <v>55</v>
      </c>
      <c r="B57" s="32" t="s">
        <v>107</v>
      </c>
      <c r="C57" s="37" t="s">
        <v>14</v>
      </c>
      <c r="D57" s="38">
        <v>7</v>
      </c>
      <c r="E57" s="39">
        <v>6500</v>
      </c>
      <c r="F57" s="39">
        <f t="shared" si="1"/>
        <v>45500</v>
      </c>
      <c r="G57" s="1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41" t="s">
        <v>56</v>
      </c>
      <c r="B58" s="32" t="s">
        <v>108</v>
      </c>
      <c r="C58" s="37" t="s">
        <v>14</v>
      </c>
      <c r="D58" s="49">
        <v>2</v>
      </c>
      <c r="E58" s="39">
        <v>6000</v>
      </c>
      <c r="F58" s="39">
        <f t="shared" si="1"/>
        <v>12000</v>
      </c>
      <c r="G58" s="1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41" t="s">
        <v>57</v>
      </c>
      <c r="B59" s="32" t="s">
        <v>109</v>
      </c>
      <c r="C59" s="37" t="s">
        <v>14</v>
      </c>
      <c r="D59" s="49">
        <v>1</v>
      </c>
      <c r="E59" s="39">
        <v>7000</v>
      </c>
      <c r="F59" s="39">
        <f t="shared" si="1"/>
        <v>7000</v>
      </c>
      <c r="G59" s="1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41" t="s">
        <v>58</v>
      </c>
      <c r="B60" s="32" t="s">
        <v>110</v>
      </c>
      <c r="C60" s="37" t="s">
        <v>14</v>
      </c>
      <c r="D60" s="49">
        <v>2</v>
      </c>
      <c r="E60" s="39">
        <v>7000</v>
      </c>
      <c r="F60" s="39">
        <f t="shared" si="1"/>
        <v>14000</v>
      </c>
      <c r="G60" s="1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41" t="s">
        <v>59</v>
      </c>
      <c r="B61" s="32" t="s">
        <v>111</v>
      </c>
      <c r="C61" s="37" t="s">
        <v>14</v>
      </c>
      <c r="D61" s="38">
        <v>1</v>
      </c>
      <c r="E61" s="39">
        <v>15000</v>
      </c>
      <c r="F61" s="39">
        <f t="shared" si="1"/>
        <v>15000</v>
      </c>
      <c r="G61" s="1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41" t="s">
        <v>60</v>
      </c>
      <c r="B62" s="32" t="s">
        <v>112</v>
      </c>
      <c r="C62" s="37" t="s">
        <v>14</v>
      </c>
      <c r="D62" s="38">
        <v>1</v>
      </c>
      <c r="E62" s="39">
        <v>5000</v>
      </c>
      <c r="F62" s="39">
        <f t="shared" si="1"/>
        <v>5000</v>
      </c>
      <c r="G62" s="1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41" t="s">
        <v>61</v>
      </c>
      <c r="B63" s="32" t="s">
        <v>113</v>
      </c>
      <c r="C63" s="37" t="s">
        <v>14</v>
      </c>
      <c r="D63" s="38">
        <v>1</v>
      </c>
      <c r="E63" s="39">
        <v>7000</v>
      </c>
      <c r="F63" s="39">
        <f t="shared" si="1"/>
        <v>7000</v>
      </c>
      <c r="G63" s="1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41" t="s">
        <v>88</v>
      </c>
      <c r="B64" s="32" t="s">
        <v>114</v>
      </c>
      <c r="C64" s="37" t="s">
        <v>14</v>
      </c>
      <c r="D64" s="38">
        <v>2</v>
      </c>
      <c r="E64" s="39">
        <v>4000</v>
      </c>
      <c r="F64" s="39">
        <f t="shared" si="1"/>
        <v>8000</v>
      </c>
      <c r="G64" s="1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64.5" customHeight="1" x14ac:dyDescent="0.25">
      <c r="A65" s="41">
        <v>7</v>
      </c>
      <c r="B65" s="30" t="s">
        <v>115</v>
      </c>
      <c r="C65" s="37"/>
      <c r="D65" s="38"/>
      <c r="E65" s="39"/>
      <c r="F65" s="39"/>
      <c r="G65" s="1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 x14ac:dyDescent="0.25">
      <c r="A66" s="29" t="s">
        <v>47</v>
      </c>
      <c r="B66" s="32" t="s">
        <v>66</v>
      </c>
      <c r="C66" s="37" t="s">
        <v>1</v>
      </c>
      <c r="D66" s="49">
        <v>66.5</v>
      </c>
      <c r="E66" s="39">
        <v>200</v>
      </c>
      <c r="F66" s="39">
        <f>D66*E66</f>
        <v>13300</v>
      </c>
      <c r="G66" s="1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20" t="s">
        <v>5</v>
      </c>
      <c r="B67" s="120"/>
      <c r="C67" s="120"/>
      <c r="D67" s="120"/>
      <c r="E67" s="120"/>
      <c r="F67" s="43">
        <f>SUM(F35:F66)</f>
        <v>694676</v>
      </c>
      <c r="G67" s="1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50"/>
      <c r="B68" s="50"/>
      <c r="C68" s="50"/>
      <c r="D68" s="50"/>
      <c r="E68" s="50"/>
      <c r="F68" s="51"/>
      <c r="G68" s="1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 x14ac:dyDescent="0.25">
      <c r="A69" s="28" t="s">
        <v>3</v>
      </c>
      <c r="B69" s="115" t="s">
        <v>63</v>
      </c>
      <c r="C69" s="116"/>
      <c r="D69" s="116"/>
      <c r="E69" s="116"/>
      <c r="F69" s="116"/>
      <c r="G69" s="1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64" customHeight="1" x14ac:dyDescent="0.25">
      <c r="A70" s="29">
        <v>1</v>
      </c>
      <c r="B70" s="30" t="s">
        <v>128</v>
      </c>
      <c r="C70" s="33"/>
      <c r="D70" s="34"/>
      <c r="E70" s="36"/>
      <c r="F70" s="36"/>
      <c r="G70" s="1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.75" customHeight="1" x14ac:dyDescent="0.25">
      <c r="A71" s="29" t="s">
        <v>47</v>
      </c>
      <c r="B71" s="32" t="s">
        <v>129</v>
      </c>
      <c r="C71" s="33"/>
      <c r="D71" s="34"/>
      <c r="E71" s="36"/>
      <c r="F71" s="36"/>
      <c r="G71" s="1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5.5" customHeight="1" x14ac:dyDescent="0.25">
      <c r="A72" s="41" t="s">
        <v>41</v>
      </c>
      <c r="B72" s="32" t="s">
        <v>64</v>
      </c>
      <c r="C72" s="37" t="s">
        <v>1</v>
      </c>
      <c r="D72" s="49">
        <v>130</v>
      </c>
      <c r="E72" s="39">
        <v>1500</v>
      </c>
      <c r="F72" s="39">
        <f>D72*E72</f>
        <v>195000</v>
      </c>
      <c r="G72" s="1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7.5" customHeight="1" x14ac:dyDescent="0.25">
      <c r="A73" s="41" t="s">
        <v>42</v>
      </c>
      <c r="B73" s="32" t="s">
        <v>85</v>
      </c>
      <c r="C73" s="37" t="s">
        <v>14</v>
      </c>
      <c r="D73" s="49">
        <v>1</v>
      </c>
      <c r="E73" s="39">
        <v>45000</v>
      </c>
      <c r="F73" s="39">
        <f>D73*E73</f>
        <v>45000</v>
      </c>
      <c r="G73" s="1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1" customHeight="1" x14ac:dyDescent="0.25">
      <c r="A74" s="52">
        <v>2</v>
      </c>
      <c r="B74" s="53" t="s">
        <v>131</v>
      </c>
      <c r="C74" s="54"/>
      <c r="D74" s="55"/>
      <c r="E74" s="56"/>
      <c r="F74" s="56"/>
      <c r="G74" s="1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3.25" customHeight="1" x14ac:dyDescent="0.25">
      <c r="A75" s="29" t="s">
        <v>47</v>
      </c>
      <c r="B75" s="32" t="s">
        <v>67</v>
      </c>
      <c r="C75" s="37" t="s">
        <v>14</v>
      </c>
      <c r="D75" s="57">
        <v>1</v>
      </c>
      <c r="E75" s="39">
        <v>40000</v>
      </c>
      <c r="F75" s="39">
        <f>D75*E75</f>
        <v>40000</v>
      </c>
      <c r="G75" s="1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6.5" customHeight="1" x14ac:dyDescent="0.25">
      <c r="A76" s="52">
        <v>3</v>
      </c>
      <c r="B76" s="58" t="s">
        <v>116</v>
      </c>
      <c r="C76" s="59"/>
      <c r="D76" s="60"/>
      <c r="E76" s="61"/>
      <c r="F76" s="61"/>
      <c r="G76" s="1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3" customHeight="1" x14ac:dyDescent="0.25">
      <c r="A77" s="62"/>
      <c r="B77" s="32" t="s">
        <v>145</v>
      </c>
      <c r="C77" s="59"/>
      <c r="D77" s="60"/>
      <c r="E77" s="61"/>
      <c r="F77" s="61"/>
      <c r="G77" s="1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45" customHeight="1" x14ac:dyDescent="0.25">
      <c r="A78" s="52" t="s">
        <v>47</v>
      </c>
      <c r="B78" s="53" t="s">
        <v>68</v>
      </c>
      <c r="C78" s="37" t="s">
        <v>1</v>
      </c>
      <c r="D78" s="57">
        <v>733.4</v>
      </c>
      <c r="E78" s="39">
        <v>3500</v>
      </c>
      <c r="F78" s="39">
        <f t="shared" ref="F78" si="2">D78*E78</f>
        <v>2566900</v>
      </c>
      <c r="G78" s="1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3.75" customHeight="1" x14ac:dyDescent="0.25">
      <c r="A79" s="52">
        <v>4</v>
      </c>
      <c r="B79" s="58" t="s">
        <v>117</v>
      </c>
      <c r="C79" s="59"/>
      <c r="D79" s="60"/>
      <c r="E79" s="61"/>
      <c r="F79" s="61"/>
      <c r="G79" s="1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95.5" customHeight="1" x14ac:dyDescent="0.25">
      <c r="A80" s="52"/>
      <c r="B80" s="32" t="s">
        <v>89</v>
      </c>
      <c r="C80" s="59"/>
      <c r="D80" s="60"/>
      <c r="E80" s="61"/>
      <c r="F80" s="61"/>
      <c r="G80" s="1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7.5" customHeight="1" x14ac:dyDescent="0.25">
      <c r="A81" s="52" t="s">
        <v>47</v>
      </c>
      <c r="B81" s="53" t="s">
        <v>68</v>
      </c>
      <c r="C81" s="37" t="s">
        <v>1</v>
      </c>
      <c r="D81" s="57">
        <v>18.5</v>
      </c>
      <c r="E81" s="39">
        <v>4500</v>
      </c>
      <c r="F81" s="39">
        <f>D81*E81</f>
        <v>83250</v>
      </c>
      <c r="G81" s="1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59.1" customHeight="1" x14ac:dyDescent="0.25">
      <c r="A82" s="52">
        <v>7</v>
      </c>
      <c r="B82" s="53" t="s">
        <v>118</v>
      </c>
      <c r="C82" s="59"/>
      <c r="D82" s="60"/>
      <c r="E82" s="61"/>
      <c r="F82" s="61"/>
      <c r="G82" s="1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100000000000001" customHeight="1" x14ac:dyDescent="0.25">
      <c r="A83" s="52" t="s">
        <v>47</v>
      </c>
      <c r="B83" s="53" t="s">
        <v>16</v>
      </c>
      <c r="C83" s="37" t="s">
        <v>1</v>
      </c>
      <c r="D83" s="57">
        <v>186.5</v>
      </c>
      <c r="E83" s="39">
        <v>900</v>
      </c>
      <c r="F83" s="39">
        <f>D83*E83</f>
        <v>167850</v>
      </c>
      <c r="G83" s="1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24" t="s">
        <v>15</v>
      </c>
      <c r="B84" s="124"/>
      <c r="C84" s="124"/>
      <c r="D84" s="124"/>
      <c r="E84" s="124"/>
      <c r="F84" s="63">
        <f>SUM(F72:F83)</f>
        <v>3098000</v>
      </c>
      <c r="G84" s="1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64"/>
      <c r="B85" s="64"/>
      <c r="C85" s="64"/>
      <c r="D85" s="64"/>
      <c r="E85" s="64"/>
      <c r="F85" s="65"/>
      <c r="G85" s="1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28" t="s">
        <v>4</v>
      </c>
      <c r="B86" s="115" t="s">
        <v>36</v>
      </c>
      <c r="C86" s="116"/>
      <c r="D86" s="116"/>
      <c r="E86" s="116"/>
      <c r="F86" s="116"/>
      <c r="G86" s="1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2" customHeight="1" x14ac:dyDescent="0.25">
      <c r="A87" s="29">
        <v>1</v>
      </c>
      <c r="B87" s="30" t="s">
        <v>119</v>
      </c>
      <c r="C87" s="31"/>
      <c r="D87" s="31"/>
      <c r="E87" s="31"/>
      <c r="F87" s="31"/>
      <c r="G87" s="1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90.95" customHeight="1" x14ac:dyDescent="0.25">
      <c r="A88" s="29"/>
      <c r="B88" s="32" t="s">
        <v>35</v>
      </c>
      <c r="C88" s="31"/>
      <c r="D88" s="31"/>
      <c r="E88" s="31"/>
      <c r="F88" s="31"/>
      <c r="G88" s="1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83.25" customHeight="1" x14ac:dyDescent="0.25">
      <c r="A89" s="29"/>
      <c r="B89" s="32" t="s">
        <v>35</v>
      </c>
      <c r="C89" s="31"/>
      <c r="D89" s="31"/>
      <c r="E89" s="31"/>
      <c r="F89" s="31"/>
      <c r="G89" s="1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5.1" customHeight="1" x14ac:dyDescent="0.25">
      <c r="A90" s="29" t="s">
        <v>47</v>
      </c>
      <c r="B90" s="32" t="s">
        <v>82</v>
      </c>
      <c r="C90" s="37" t="s">
        <v>21</v>
      </c>
      <c r="D90" s="38">
        <v>68</v>
      </c>
      <c r="E90" s="39">
        <v>3500</v>
      </c>
      <c r="F90" s="39">
        <f>D90*E90</f>
        <v>238000</v>
      </c>
      <c r="G90" s="1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3.25" customHeight="1" x14ac:dyDescent="0.25">
      <c r="A91" s="29">
        <v>2</v>
      </c>
      <c r="B91" s="30" t="s">
        <v>120</v>
      </c>
      <c r="C91" s="37"/>
      <c r="D91" s="40"/>
      <c r="E91" s="39"/>
      <c r="F91" s="39"/>
      <c r="G91" s="1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84.95" customHeight="1" x14ac:dyDescent="0.25">
      <c r="A92" s="29"/>
      <c r="B92" s="32" t="s">
        <v>35</v>
      </c>
      <c r="C92" s="37"/>
      <c r="D92" s="40"/>
      <c r="E92" s="39"/>
      <c r="F92" s="39"/>
      <c r="G92" s="1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8.5" customHeight="1" x14ac:dyDescent="0.25">
      <c r="A93" s="29"/>
      <c r="B93" s="32" t="s">
        <v>38</v>
      </c>
      <c r="C93" s="37"/>
      <c r="D93" s="40"/>
      <c r="E93" s="39"/>
      <c r="F93" s="39"/>
      <c r="G93" s="1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6" customHeight="1" x14ac:dyDescent="0.25">
      <c r="A94" s="29" t="s">
        <v>47</v>
      </c>
      <c r="B94" s="32" t="s">
        <v>83</v>
      </c>
      <c r="C94" s="37" t="s">
        <v>1</v>
      </c>
      <c r="D94" s="38">
        <v>796.8</v>
      </c>
      <c r="E94" s="39">
        <v>3500</v>
      </c>
      <c r="F94" s="39">
        <f>D94*E94</f>
        <v>2788800</v>
      </c>
      <c r="G94" s="1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1.5" customHeight="1" x14ac:dyDescent="0.25">
      <c r="A95" s="29">
        <v>3</v>
      </c>
      <c r="B95" s="32" t="s">
        <v>121</v>
      </c>
      <c r="C95" s="37"/>
      <c r="D95" s="40"/>
      <c r="E95" s="39"/>
      <c r="F95" s="39"/>
      <c r="G95" s="1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87" customHeight="1" x14ac:dyDescent="0.25">
      <c r="A96" s="29"/>
      <c r="B96" s="32" t="s">
        <v>35</v>
      </c>
      <c r="C96" s="37"/>
      <c r="D96" s="40"/>
      <c r="E96" s="39"/>
      <c r="F96" s="39"/>
      <c r="G96" s="1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 x14ac:dyDescent="0.25">
      <c r="A97" s="29" t="s">
        <v>47</v>
      </c>
      <c r="B97" s="32" t="s">
        <v>46</v>
      </c>
      <c r="C97" s="37" t="s">
        <v>21</v>
      </c>
      <c r="D97" s="38">
        <v>121.94</v>
      </c>
      <c r="E97" s="39">
        <v>3000</v>
      </c>
      <c r="F97" s="39">
        <f>D97*E97</f>
        <v>365820</v>
      </c>
      <c r="G97" s="1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.95" customHeight="1" x14ac:dyDescent="0.25">
      <c r="A98" s="29" t="s">
        <v>47</v>
      </c>
      <c r="B98" s="32" t="s">
        <v>49</v>
      </c>
      <c r="C98" s="37" t="s">
        <v>21</v>
      </c>
      <c r="D98" s="38">
        <v>132.30000000000001</v>
      </c>
      <c r="E98" s="39">
        <v>3000</v>
      </c>
      <c r="F98" s="39">
        <f>D98*E98</f>
        <v>396900.00000000006</v>
      </c>
      <c r="G98" s="1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100000000000001" customHeight="1" x14ac:dyDescent="0.25">
      <c r="A99" s="120" t="s">
        <v>15</v>
      </c>
      <c r="B99" s="120"/>
      <c r="C99" s="120"/>
      <c r="D99" s="120"/>
      <c r="E99" s="120"/>
      <c r="F99" s="43">
        <f>SUM(F90:F98)</f>
        <v>3789520</v>
      </c>
      <c r="G99" s="1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64"/>
      <c r="B100" s="64"/>
      <c r="C100" s="64"/>
      <c r="D100" s="64"/>
      <c r="E100" s="64"/>
      <c r="F100" s="65"/>
      <c r="G100" s="1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79" t="s">
        <v>31</v>
      </c>
      <c r="B101" s="128" t="s">
        <v>126</v>
      </c>
      <c r="C101" s="129"/>
      <c r="D101" s="129"/>
      <c r="E101" s="129"/>
      <c r="F101" s="130"/>
      <c r="G101" s="1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51" customHeight="1" x14ac:dyDescent="0.25">
      <c r="A102" s="80">
        <v>1</v>
      </c>
      <c r="B102" s="81" t="s">
        <v>132</v>
      </c>
      <c r="C102" s="82"/>
      <c r="D102" s="82"/>
      <c r="E102" s="82"/>
      <c r="F102" s="82"/>
      <c r="G102" s="1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0" x14ac:dyDescent="0.25">
      <c r="A103" s="80" t="s">
        <v>47</v>
      </c>
      <c r="B103" s="83" t="s">
        <v>79</v>
      </c>
      <c r="C103" s="84"/>
      <c r="D103" s="82"/>
      <c r="E103" s="82"/>
      <c r="F103" s="82"/>
      <c r="G103" s="1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 x14ac:dyDescent="0.25">
      <c r="A104" s="85" t="s">
        <v>80</v>
      </c>
      <c r="B104" s="83" t="s">
        <v>133</v>
      </c>
      <c r="C104" s="86" t="s">
        <v>14</v>
      </c>
      <c r="D104" s="87">
        <v>2</v>
      </c>
      <c r="E104" s="88">
        <v>148000</v>
      </c>
      <c r="F104" s="88">
        <f>D104*E104</f>
        <v>296000</v>
      </c>
      <c r="G104" s="1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 x14ac:dyDescent="0.25">
      <c r="A105" s="85" t="s">
        <v>81</v>
      </c>
      <c r="B105" s="83" t="s">
        <v>134</v>
      </c>
      <c r="C105" s="86" t="s">
        <v>14</v>
      </c>
      <c r="D105" s="87">
        <v>6</v>
      </c>
      <c r="E105" s="88">
        <v>143000</v>
      </c>
      <c r="F105" s="88">
        <f t="shared" ref="F105:F113" si="3">D105*E105</f>
        <v>858000</v>
      </c>
      <c r="G105" s="1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 x14ac:dyDescent="0.25">
      <c r="A106" s="85" t="s">
        <v>72</v>
      </c>
      <c r="B106" s="83" t="s">
        <v>135</v>
      </c>
      <c r="C106" s="86" t="s">
        <v>14</v>
      </c>
      <c r="D106" s="87">
        <v>2</v>
      </c>
      <c r="E106" s="88">
        <v>187000</v>
      </c>
      <c r="F106" s="88">
        <f t="shared" si="3"/>
        <v>374000</v>
      </c>
      <c r="G106" s="1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 x14ac:dyDescent="0.25">
      <c r="A107" s="85" t="s">
        <v>44</v>
      </c>
      <c r="B107" s="83" t="s">
        <v>136</v>
      </c>
      <c r="C107" s="86" t="s">
        <v>14</v>
      </c>
      <c r="D107" s="87">
        <v>7</v>
      </c>
      <c r="E107" s="88">
        <v>154000</v>
      </c>
      <c r="F107" s="88">
        <f t="shared" si="3"/>
        <v>1078000</v>
      </c>
      <c r="G107" s="1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85" t="s">
        <v>73</v>
      </c>
      <c r="B108" s="83" t="s">
        <v>137</v>
      </c>
      <c r="C108" s="86" t="s">
        <v>14</v>
      </c>
      <c r="D108" s="89">
        <v>2</v>
      </c>
      <c r="E108" s="88">
        <v>132000</v>
      </c>
      <c r="F108" s="88">
        <f t="shared" si="3"/>
        <v>264000</v>
      </c>
      <c r="G108" s="1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85" t="s">
        <v>74</v>
      </c>
      <c r="B109" s="83" t="s">
        <v>138</v>
      </c>
      <c r="C109" s="86" t="s">
        <v>14</v>
      </c>
      <c r="D109" s="89">
        <v>1</v>
      </c>
      <c r="E109" s="88">
        <v>250000</v>
      </c>
      <c r="F109" s="88">
        <f t="shared" si="3"/>
        <v>250000</v>
      </c>
      <c r="G109" s="1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85" t="s">
        <v>75</v>
      </c>
      <c r="B110" s="83" t="s">
        <v>139</v>
      </c>
      <c r="C110" s="86" t="s">
        <v>14</v>
      </c>
      <c r="D110" s="89">
        <v>2</v>
      </c>
      <c r="E110" s="88">
        <v>232000</v>
      </c>
      <c r="F110" s="88">
        <f t="shared" si="3"/>
        <v>464000</v>
      </c>
      <c r="G110" s="1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85" t="s">
        <v>76</v>
      </c>
      <c r="B111" s="83" t="s">
        <v>140</v>
      </c>
      <c r="C111" s="86" t="s">
        <v>14</v>
      </c>
      <c r="D111" s="87">
        <v>1</v>
      </c>
      <c r="E111" s="88">
        <v>282000</v>
      </c>
      <c r="F111" s="88">
        <f t="shared" si="3"/>
        <v>282000</v>
      </c>
      <c r="G111" s="1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85" t="s">
        <v>77</v>
      </c>
      <c r="B112" s="83" t="s">
        <v>141</v>
      </c>
      <c r="C112" s="86" t="s">
        <v>14</v>
      </c>
      <c r="D112" s="87">
        <v>1</v>
      </c>
      <c r="E112" s="88">
        <v>187000</v>
      </c>
      <c r="F112" s="88">
        <f t="shared" si="3"/>
        <v>187000</v>
      </c>
      <c r="G112" s="1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85" t="s">
        <v>78</v>
      </c>
      <c r="B113" s="83" t="s">
        <v>142</v>
      </c>
      <c r="C113" s="86" t="s">
        <v>14</v>
      </c>
      <c r="D113" s="87">
        <v>1</v>
      </c>
      <c r="E113" s="88">
        <v>180000</v>
      </c>
      <c r="F113" s="88">
        <f t="shared" si="3"/>
        <v>180000</v>
      </c>
      <c r="G113" s="1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21.25" customHeight="1" x14ac:dyDescent="0.25">
      <c r="A114" s="90">
        <v>2</v>
      </c>
      <c r="B114" s="81" t="s">
        <v>143</v>
      </c>
      <c r="C114" s="86"/>
      <c r="D114" s="87"/>
      <c r="E114" s="91"/>
      <c r="F114" s="88"/>
      <c r="G114" s="1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80" t="s">
        <v>47</v>
      </c>
      <c r="B115" s="92" t="s">
        <v>84</v>
      </c>
      <c r="C115" s="86" t="s">
        <v>14</v>
      </c>
      <c r="D115" s="87">
        <v>32</v>
      </c>
      <c r="E115" s="88">
        <v>26000</v>
      </c>
      <c r="F115" s="88">
        <f>D115*E115</f>
        <v>832000</v>
      </c>
      <c r="G115" s="1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55.5" customHeight="1" x14ac:dyDescent="0.25">
      <c r="A116" s="85">
        <v>3</v>
      </c>
      <c r="B116" s="92" t="s">
        <v>144</v>
      </c>
      <c r="C116" s="86"/>
      <c r="D116" s="87"/>
      <c r="E116" s="88"/>
      <c r="F116" s="88"/>
      <c r="G116" s="1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80" t="s">
        <v>47</v>
      </c>
      <c r="B117" s="92" t="s">
        <v>130</v>
      </c>
      <c r="C117" s="86" t="s">
        <v>14</v>
      </c>
      <c r="D117" s="87">
        <v>1</v>
      </c>
      <c r="E117" s="88">
        <v>120000</v>
      </c>
      <c r="F117" s="88">
        <f>D117*E117</f>
        <v>120000</v>
      </c>
      <c r="G117" s="1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25" t="s">
        <v>15</v>
      </c>
      <c r="B118" s="126"/>
      <c r="C118" s="126"/>
      <c r="D118" s="126"/>
      <c r="E118" s="127"/>
      <c r="F118" s="93">
        <f>SUM(F104:F117)</f>
        <v>5185000</v>
      </c>
      <c r="G118" s="1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64"/>
      <c r="B119" s="64"/>
      <c r="C119" s="64"/>
      <c r="D119" s="64"/>
      <c r="E119" s="64"/>
      <c r="F119" s="65"/>
      <c r="G119" s="1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28" t="s">
        <v>32</v>
      </c>
      <c r="B120" s="131" t="s">
        <v>86</v>
      </c>
      <c r="C120" s="132"/>
      <c r="D120" s="132"/>
      <c r="E120" s="132"/>
      <c r="F120" s="133"/>
      <c r="G120" s="1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25" customHeight="1" x14ac:dyDescent="0.25">
      <c r="A121" s="29"/>
      <c r="B121" s="66" t="s">
        <v>122</v>
      </c>
      <c r="C121" s="30"/>
      <c r="D121" s="30"/>
      <c r="E121" s="30"/>
      <c r="F121" s="30"/>
      <c r="G121" s="1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25">
      <c r="A122" s="78" t="s">
        <v>47</v>
      </c>
      <c r="B122" s="67" t="s">
        <v>87</v>
      </c>
      <c r="C122" s="13" t="s">
        <v>1</v>
      </c>
      <c r="D122" s="15">
        <v>140</v>
      </c>
      <c r="E122" s="14">
        <v>4500</v>
      </c>
      <c r="F122" s="14">
        <f>D122*E122</f>
        <v>630000</v>
      </c>
      <c r="G122" s="1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34" t="s">
        <v>15</v>
      </c>
      <c r="B123" s="135"/>
      <c r="C123" s="135"/>
      <c r="D123" s="135"/>
      <c r="E123" s="136"/>
      <c r="F123" s="43">
        <f>SUM(F122)</f>
        <v>630000</v>
      </c>
      <c r="G123" s="1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.5" customHeight="1" thickBot="1" x14ac:dyDescent="0.3">
      <c r="A124" s="64"/>
      <c r="B124" s="64"/>
      <c r="C124" s="64"/>
      <c r="D124" s="64"/>
      <c r="E124" s="64"/>
      <c r="F124" s="65"/>
      <c r="G124" s="1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thickBot="1" x14ac:dyDescent="0.3">
      <c r="A125" s="137"/>
      <c r="B125" s="138"/>
      <c r="C125" s="138"/>
      <c r="D125" s="138"/>
      <c r="E125" s="138"/>
      <c r="F125" s="139"/>
      <c r="G125" s="1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hidden="1" thickBot="1" x14ac:dyDescent="0.3">
      <c r="A126" s="94"/>
      <c r="B126" s="94"/>
      <c r="C126" s="94"/>
      <c r="D126" s="94"/>
      <c r="E126" s="95"/>
      <c r="F126" s="96"/>
      <c r="G126" s="1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hidden="1" thickBot="1" x14ac:dyDescent="0.3">
      <c r="A127" s="94"/>
      <c r="B127" s="94"/>
      <c r="C127" s="94"/>
      <c r="D127" s="94"/>
      <c r="E127" s="97"/>
      <c r="F127" s="98"/>
      <c r="G127" s="1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82.5" hidden="1" customHeight="1" thickBot="1" x14ac:dyDescent="0.3">
      <c r="A128" s="16"/>
      <c r="B128" s="22"/>
      <c r="C128" s="68"/>
      <c r="D128" s="69"/>
      <c r="E128" s="70"/>
      <c r="F128" s="70"/>
      <c r="G128" s="1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.75" customHeight="1" thickBot="1" x14ac:dyDescent="0.3">
      <c r="A129" s="143" t="s">
        <v>125</v>
      </c>
      <c r="B129" s="144"/>
      <c r="C129" s="144"/>
      <c r="D129" s="144"/>
      <c r="E129" s="144"/>
      <c r="F129" s="145"/>
      <c r="G129" s="11"/>
      <c r="H129" s="11"/>
      <c r="I129" s="12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7.100000000000001" customHeight="1" x14ac:dyDescent="0.25">
      <c r="A130" s="71" t="s">
        <v>0</v>
      </c>
      <c r="B130" s="140" t="s">
        <v>13</v>
      </c>
      <c r="C130" s="141"/>
      <c r="D130" s="141"/>
      <c r="E130" s="142"/>
      <c r="F130" s="72">
        <f>F30</f>
        <v>1171000</v>
      </c>
      <c r="G130" s="1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 x14ac:dyDescent="0.25">
      <c r="A131" s="73" t="s">
        <v>2</v>
      </c>
      <c r="B131" s="121" t="s">
        <v>22</v>
      </c>
      <c r="C131" s="122"/>
      <c r="D131" s="122"/>
      <c r="E131" s="123"/>
      <c r="F131" s="74">
        <f>F67</f>
        <v>694676</v>
      </c>
      <c r="G131" s="1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100000000000001" customHeight="1" x14ac:dyDescent="0.25">
      <c r="A132" s="73" t="s">
        <v>3</v>
      </c>
      <c r="B132" s="121" t="s">
        <v>70</v>
      </c>
      <c r="C132" s="122"/>
      <c r="D132" s="122"/>
      <c r="E132" s="123"/>
      <c r="F132" s="74">
        <f>F84</f>
        <v>3098000</v>
      </c>
      <c r="G132" s="1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 x14ac:dyDescent="0.25">
      <c r="A133" s="73" t="s">
        <v>4</v>
      </c>
      <c r="B133" s="117" t="s">
        <v>71</v>
      </c>
      <c r="C133" s="118"/>
      <c r="D133" s="118"/>
      <c r="E133" s="119"/>
      <c r="F133" s="74">
        <f>F99</f>
        <v>3789520</v>
      </c>
      <c r="G133" s="1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100000000000001" customHeight="1" x14ac:dyDescent="0.25">
      <c r="A134" s="75" t="s">
        <v>31</v>
      </c>
      <c r="B134" s="76" t="s">
        <v>69</v>
      </c>
      <c r="C134" s="76"/>
      <c r="D134" s="76"/>
      <c r="E134" s="76"/>
      <c r="F134" s="77">
        <f>F118</f>
        <v>5185000</v>
      </c>
      <c r="G134" s="1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100000000000001" customHeight="1" thickBot="1" x14ac:dyDescent="0.3">
      <c r="A135" s="75" t="s">
        <v>32</v>
      </c>
      <c r="B135" s="76" t="s">
        <v>123</v>
      </c>
      <c r="C135" s="76"/>
      <c r="D135" s="76"/>
      <c r="E135" s="76"/>
      <c r="F135" s="77">
        <f>F123</f>
        <v>630000</v>
      </c>
      <c r="G135" s="1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thickBot="1" x14ac:dyDescent="0.3">
      <c r="A136" s="99"/>
      <c r="B136" s="100" t="s">
        <v>33</v>
      </c>
      <c r="C136" s="101"/>
      <c r="D136" s="101"/>
      <c r="E136" s="102"/>
      <c r="F136" s="103">
        <f>SUM(F130:F135)</f>
        <v>14568196</v>
      </c>
      <c r="G136" s="1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thickBot="1" x14ac:dyDescent="0.3">
      <c r="A137" s="104"/>
      <c r="B137" s="105" t="s">
        <v>124</v>
      </c>
      <c r="C137" s="106"/>
      <c r="D137" s="106"/>
      <c r="E137" s="107"/>
      <c r="F137" s="108">
        <f>F136*1.2</f>
        <v>17481835.199999999</v>
      </c>
      <c r="G137" s="1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6"/>
      <c r="B138" s="22"/>
      <c r="C138" s="18"/>
      <c r="D138" s="19"/>
      <c r="E138" s="20"/>
      <c r="F138" s="21"/>
      <c r="G138" s="1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6"/>
      <c r="B139" s="22"/>
      <c r="C139" s="18"/>
      <c r="D139" s="19"/>
      <c r="E139" s="20"/>
      <c r="F139" s="21"/>
      <c r="G139" s="1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6"/>
      <c r="B140" s="22"/>
      <c r="C140" s="18"/>
      <c r="D140" s="19"/>
      <c r="E140" s="20"/>
      <c r="F140" s="21"/>
      <c r="G140" s="1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4"/>
      <c r="C141" s="5"/>
      <c r="D141" s="6"/>
      <c r="E141" s="7"/>
      <c r="F141" s="8"/>
      <c r="G141" s="1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4"/>
      <c r="C142" s="5"/>
      <c r="D142" s="6"/>
      <c r="E142" s="7"/>
      <c r="F142" s="8"/>
      <c r="G142" s="1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4"/>
      <c r="C143" s="5"/>
      <c r="D143" s="6"/>
      <c r="E143" s="7"/>
      <c r="F143" s="8"/>
      <c r="G143" s="1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4"/>
      <c r="C144" s="5"/>
      <c r="D144" s="6"/>
      <c r="E144" s="7"/>
      <c r="F144" s="8"/>
      <c r="G144" s="1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4"/>
      <c r="C145" s="5"/>
      <c r="D145" s="6"/>
      <c r="E145" s="7"/>
      <c r="F145" s="8"/>
      <c r="G145" s="1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4"/>
      <c r="C146" s="5"/>
      <c r="D146" s="6"/>
      <c r="E146" s="7"/>
      <c r="F146" s="8"/>
      <c r="G146" s="1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4"/>
      <c r="C147" s="5"/>
      <c r="D147" s="6"/>
      <c r="E147" s="7"/>
      <c r="F147" s="8"/>
      <c r="G147" s="1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4"/>
      <c r="C148" s="5"/>
      <c r="D148" s="6"/>
      <c r="E148" s="7"/>
      <c r="F148" s="8"/>
      <c r="G148" s="1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4"/>
      <c r="C149" s="5"/>
      <c r="D149" s="6"/>
      <c r="E149" s="7"/>
      <c r="F149" s="8"/>
      <c r="G149" s="1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4"/>
      <c r="C150" s="5"/>
      <c r="D150" s="6"/>
      <c r="E150" s="7"/>
      <c r="F150" s="8"/>
      <c r="G150" s="1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4"/>
      <c r="C151" s="5"/>
      <c r="D151" s="6"/>
      <c r="E151" s="7"/>
      <c r="F151" s="8"/>
      <c r="G151" s="1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4"/>
      <c r="C152" s="5"/>
      <c r="D152" s="6"/>
      <c r="E152" s="7"/>
      <c r="F152" s="8"/>
      <c r="G152" s="1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4"/>
      <c r="C153" s="5"/>
      <c r="D153" s="6"/>
      <c r="E153" s="7"/>
      <c r="F153" s="8"/>
      <c r="G153" s="1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4"/>
      <c r="C154" s="5"/>
      <c r="D154" s="6"/>
      <c r="E154" s="7"/>
      <c r="F154" s="8"/>
      <c r="G154" s="1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4"/>
      <c r="C155" s="5"/>
      <c r="D155" s="6"/>
      <c r="E155" s="7"/>
      <c r="F155" s="8"/>
      <c r="G155" s="1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4"/>
      <c r="C156" s="5"/>
      <c r="D156" s="6"/>
      <c r="E156" s="7"/>
      <c r="F156" s="8"/>
      <c r="G156" s="1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4"/>
      <c r="C157" s="5"/>
      <c r="D157" s="6"/>
      <c r="E157" s="7"/>
      <c r="F157" s="8"/>
      <c r="G157" s="1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4"/>
      <c r="C158" s="5"/>
      <c r="D158" s="6"/>
      <c r="E158" s="7"/>
      <c r="F158" s="8"/>
      <c r="G158" s="1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4"/>
      <c r="C159" s="5"/>
      <c r="D159" s="6"/>
      <c r="E159" s="7"/>
      <c r="F159" s="8"/>
      <c r="G159" s="1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4"/>
      <c r="C160" s="5"/>
      <c r="D160" s="6"/>
      <c r="E160" s="7"/>
      <c r="F160" s="8"/>
      <c r="G160" s="1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4"/>
      <c r="C161" s="5"/>
      <c r="D161" s="6"/>
      <c r="E161" s="7"/>
      <c r="F161" s="8"/>
      <c r="G161" s="1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4"/>
      <c r="C162" s="5"/>
      <c r="D162" s="6"/>
      <c r="E162" s="7"/>
      <c r="F162" s="8"/>
      <c r="G162" s="1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4"/>
      <c r="C163" s="5"/>
      <c r="D163" s="6"/>
      <c r="E163" s="7"/>
      <c r="F163" s="8"/>
      <c r="G163" s="1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4"/>
      <c r="C164" s="5"/>
      <c r="D164" s="6"/>
      <c r="E164" s="7"/>
      <c r="F164" s="8"/>
      <c r="G164" s="1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4"/>
      <c r="C165" s="5"/>
      <c r="D165" s="6"/>
      <c r="E165" s="7"/>
      <c r="F165" s="8"/>
      <c r="G165" s="1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4"/>
      <c r="C166" s="5"/>
      <c r="D166" s="6"/>
      <c r="E166" s="7"/>
      <c r="F166" s="8"/>
      <c r="G166" s="1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4"/>
      <c r="C167" s="5"/>
      <c r="D167" s="6"/>
      <c r="E167" s="7"/>
      <c r="F167" s="8"/>
      <c r="G167" s="1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4"/>
      <c r="C168" s="5"/>
      <c r="D168" s="6"/>
      <c r="E168" s="7"/>
      <c r="F168" s="8"/>
      <c r="G168" s="1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4"/>
      <c r="C169" s="5"/>
      <c r="D169" s="6"/>
      <c r="E169" s="7"/>
      <c r="F169" s="8"/>
      <c r="G169" s="1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4"/>
      <c r="C170" s="5"/>
      <c r="D170" s="6"/>
      <c r="E170" s="7"/>
      <c r="F170" s="8"/>
      <c r="G170" s="1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4"/>
      <c r="C171" s="5"/>
      <c r="D171" s="6"/>
      <c r="E171" s="7"/>
      <c r="F171" s="8"/>
      <c r="G171" s="1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4"/>
      <c r="C172" s="5"/>
      <c r="D172" s="6"/>
      <c r="E172" s="7"/>
      <c r="F172" s="8"/>
      <c r="G172" s="1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4"/>
      <c r="C173" s="5"/>
      <c r="D173" s="6"/>
      <c r="E173" s="7"/>
      <c r="F173" s="8"/>
      <c r="G173" s="1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4"/>
      <c r="C174" s="5"/>
      <c r="D174" s="6"/>
      <c r="E174" s="7"/>
      <c r="F174" s="8"/>
      <c r="G174" s="1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4"/>
      <c r="C175" s="5"/>
      <c r="D175" s="6"/>
      <c r="E175" s="7"/>
      <c r="F175" s="8"/>
      <c r="G175" s="1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4"/>
      <c r="C176" s="5"/>
      <c r="D176" s="6"/>
      <c r="E176" s="7"/>
      <c r="F176" s="8"/>
      <c r="G176" s="1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4"/>
      <c r="C177" s="5"/>
      <c r="D177" s="6"/>
      <c r="E177" s="7"/>
      <c r="F177" s="8"/>
      <c r="G177" s="1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4"/>
      <c r="C178" s="5"/>
      <c r="D178" s="6"/>
      <c r="E178" s="7"/>
      <c r="F178" s="8"/>
      <c r="G178" s="1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4"/>
      <c r="C179" s="5"/>
      <c r="D179" s="6"/>
      <c r="E179" s="7"/>
      <c r="F179" s="8"/>
      <c r="G179" s="1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4"/>
      <c r="C180" s="5"/>
      <c r="D180" s="6"/>
      <c r="E180" s="7"/>
      <c r="F180" s="8"/>
      <c r="G180" s="1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4"/>
      <c r="C181" s="5"/>
      <c r="D181" s="6"/>
      <c r="E181" s="7"/>
      <c r="F181" s="8"/>
      <c r="G181" s="1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4"/>
      <c r="C182" s="5"/>
      <c r="D182" s="6"/>
      <c r="E182" s="7"/>
      <c r="F182" s="8"/>
      <c r="G182" s="1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4"/>
      <c r="C183" s="5"/>
      <c r="D183" s="6"/>
      <c r="E183" s="7"/>
      <c r="F183" s="8"/>
      <c r="G183" s="1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4"/>
      <c r="C184" s="5"/>
      <c r="D184" s="6"/>
      <c r="E184" s="7"/>
      <c r="F184" s="8"/>
      <c r="G184" s="1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4"/>
      <c r="C185" s="5"/>
      <c r="D185" s="6"/>
      <c r="E185" s="7"/>
      <c r="F185" s="8"/>
      <c r="G185" s="1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4"/>
      <c r="C186" s="5"/>
      <c r="D186" s="6"/>
      <c r="E186" s="7"/>
      <c r="F186" s="8"/>
      <c r="G186" s="1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4"/>
      <c r="C187" s="5"/>
      <c r="D187" s="6"/>
      <c r="E187" s="7"/>
      <c r="F187" s="8"/>
      <c r="G187" s="1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4"/>
      <c r="C188" s="5"/>
      <c r="D188" s="6"/>
      <c r="E188" s="7"/>
      <c r="F188" s="8"/>
      <c r="G188" s="1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4"/>
      <c r="C189" s="5"/>
      <c r="D189" s="6"/>
      <c r="E189" s="7"/>
      <c r="F189" s="8"/>
      <c r="G189" s="1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4"/>
      <c r="C190" s="5"/>
      <c r="D190" s="6"/>
      <c r="E190" s="7"/>
      <c r="F190" s="8"/>
      <c r="G190" s="1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4"/>
      <c r="C191" s="5"/>
      <c r="D191" s="6"/>
      <c r="E191" s="7"/>
      <c r="F191" s="8"/>
      <c r="G191" s="1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4"/>
      <c r="C192" s="5"/>
      <c r="D192" s="6"/>
      <c r="E192" s="7"/>
      <c r="F192" s="8"/>
      <c r="G192" s="1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4"/>
      <c r="C193" s="5"/>
      <c r="D193" s="6"/>
      <c r="E193" s="7"/>
      <c r="F193" s="8"/>
      <c r="G193" s="1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4"/>
      <c r="C194" s="5"/>
      <c r="D194" s="6"/>
      <c r="E194" s="7"/>
      <c r="F194" s="8"/>
      <c r="G194" s="1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4"/>
      <c r="C195" s="5"/>
      <c r="D195" s="6"/>
      <c r="E195" s="7"/>
      <c r="F195" s="8"/>
      <c r="G195" s="1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4"/>
      <c r="C196" s="5"/>
      <c r="D196" s="6"/>
      <c r="E196" s="7"/>
      <c r="F196" s="8"/>
      <c r="G196" s="1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4"/>
      <c r="C197" s="5"/>
      <c r="D197" s="6"/>
      <c r="E197" s="7"/>
      <c r="F197" s="8"/>
      <c r="G197" s="1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4"/>
      <c r="C198" s="5"/>
      <c r="D198" s="6"/>
      <c r="E198" s="7"/>
      <c r="F198" s="8"/>
      <c r="G198" s="1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4"/>
      <c r="C199" s="5"/>
      <c r="D199" s="6"/>
      <c r="E199" s="7"/>
      <c r="F199" s="8"/>
      <c r="G199" s="1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4"/>
      <c r="C200" s="5"/>
      <c r="D200" s="6"/>
      <c r="E200" s="7"/>
      <c r="F200" s="8"/>
      <c r="G200" s="1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4"/>
      <c r="C201" s="5"/>
      <c r="D201" s="6"/>
      <c r="E201" s="7"/>
      <c r="F201" s="8"/>
      <c r="G201" s="1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4"/>
      <c r="C202" s="5"/>
      <c r="D202" s="6"/>
      <c r="E202" s="7"/>
      <c r="F202" s="8"/>
      <c r="G202" s="1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4"/>
      <c r="C203" s="5"/>
      <c r="D203" s="6"/>
      <c r="E203" s="7"/>
      <c r="F203" s="8"/>
      <c r="G203" s="1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4"/>
      <c r="C204" s="5"/>
      <c r="D204" s="6"/>
      <c r="E204" s="7"/>
      <c r="F204" s="8"/>
      <c r="G204" s="1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4"/>
      <c r="C205" s="5"/>
      <c r="D205" s="6"/>
      <c r="E205" s="7"/>
      <c r="F205" s="8"/>
      <c r="G205" s="1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4"/>
      <c r="C206" s="5"/>
      <c r="D206" s="6"/>
      <c r="E206" s="7"/>
      <c r="F206" s="8"/>
      <c r="G206" s="1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4"/>
      <c r="C207" s="5"/>
      <c r="D207" s="6"/>
      <c r="E207" s="7"/>
      <c r="F207" s="8"/>
      <c r="G207" s="1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4"/>
      <c r="C208" s="5"/>
      <c r="D208" s="6"/>
      <c r="E208" s="7"/>
      <c r="F208" s="8"/>
      <c r="G208" s="1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4"/>
      <c r="C209" s="5"/>
      <c r="D209" s="6"/>
      <c r="E209" s="7"/>
      <c r="F209" s="8"/>
      <c r="G209" s="1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4"/>
      <c r="C210" s="5"/>
      <c r="D210" s="6"/>
      <c r="E210" s="7"/>
      <c r="F210" s="8"/>
      <c r="G210" s="1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4"/>
      <c r="C211" s="5"/>
      <c r="D211" s="6"/>
      <c r="E211" s="7"/>
      <c r="F211" s="8"/>
      <c r="G211" s="1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4"/>
      <c r="C212" s="5"/>
      <c r="D212" s="6"/>
      <c r="E212" s="7"/>
      <c r="F212" s="8"/>
      <c r="G212" s="1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4"/>
      <c r="C213" s="5"/>
      <c r="D213" s="6"/>
      <c r="E213" s="7"/>
      <c r="F213" s="8"/>
      <c r="G213" s="1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4"/>
      <c r="C214" s="5"/>
      <c r="D214" s="6"/>
      <c r="E214" s="7"/>
      <c r="F214" s="8"/>
      <c r="G214" s="1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4"/>
      <c r="C215" s="5"/>
      <c r="D215" s="6"/>
      <c r="E215" s="7"/>
      <c r="F215" s="8"/>
      <c r="G215" s="1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4"/>
      <c r="C216" s="5"/>
      <c r="D216" s="6"/>
      <c r="E216" s="7"/>
      <c r="F216" s="8"/>
      <c r="G216" s="1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4"/>
      <c r="C217" s="5"/>
      <c r="D217" s="6"/>
      <c r="E217" s="7"/>
      <c r="F217" s="8"/>
      <c r="G217" s="1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4"/>
      <c r="C218" s="5"/>
      <c r="D218" s="6"/>
      <c r="E218" s="7"/>
      <c r="F218" s="8"/>
      <c r="G218" s="1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4"/>
      <c r="C219" s="5"/>
      <c r="D219" s="6"/>
      <c r="E219" s="7"/>
      <c r="F219" s="8"/>
      <c r="G219" s="1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4"/>
      <c r="C220" s="5"/>
      <c r="D220" s="6"/>
      <c r="E220" s="7"/>
      <c r="F220" s="8"/>
      <c r="G220" s="1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4"/>
      <c r="C221" s="5"/>
      <c r="D221" s="6"/>
      <c r="E221" s="7"/>
      <c r="F221" s="8"/>
      <c r="G221" s="1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4"/>
      <c r="C222" s="5"/>
      <c r="D222" s="6"/>
      <c r="E222" s="7"/>
      <c r="F222" s="8"/>
      <c r="G222" s="1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4"/>
      <c r="C223" s="5"/>
      <c r="D223" s="6"/>
      <c r="E223" s="7"/>
      <c r="F223" s="8"/>
      <c r="G223" s="1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4"/>
      <c r="C224" s="5"/>
      <c r="D224" s="6"/>
      <c r="E224" s="7"/>
      <c r="F224" s="8"/>
      <c r="G224" s="1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4"/>
      <c r="C225" s="5"/>
      <c r="D225" s="6"/>
      <c r="E225" s="7"/>
      <c r="F225" s="8"/>
      <c r="G225" s="1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4"/>
      <c r="C226" s="5"/>
      <c r="D226" s="6"/>
      <c r="E226" s="7"/>
      <c r="F226" s="8"/>
      <c r="G226" s="1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4"/>
      <c r="C227" s="5"/>
      <c r="D227" s="6"/>
      <c r="E227" s="7"/>
      <c r="F227" s="8"/>
      <c r="G227" s="1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4"/>
      <c r="C228" s="5"/>
      <c r="D228" s="6"/>
      <c r="E228" s="7"/>
      <c r="F228" s="8"/>
      <c r="G228" s="1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4"/>
      <c r="C229" s="5"/>
      <c r="D229" s="6"/>
      <c r="E229" s="7"/>
      <c r="F229" s="8"/>
      <c r="G229" s="1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4"/>
      <c r="C230" s="5"/>
      <c r="D230" s="6"/>
      <c r="E230" s="7"/>
      <c r="F230" s="8"/>
      <c r="G230" s="1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4"/>
      <c r="C231" s="5"/>
      <c r="D231" s="6"/>
      <c r="E231" s="7"/>
      <c r="F231" s="8"/>
      <c r="G231" s="1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4"/>
      <c r="C232" s="5"/>
      <c r="D232" s="6"/>
      <c r="E232" s="7"/>
      <c r="F232" s="8"/>
      <c r="G232" s="1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4"/>
      <c r="C233" s="5"/>
      <c r="D233" s="6"/>
      <c r="E233" s="7"/>
      <c r="F233" s="8"/>
      <c r="G233" s="1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4"/>
      <c r="C234" s="5"/>
      <c r="D234" s="6"/>
      <c r="E234" s="7"/>
      <c r="F234" s="8"/>
      <c r="G234" s="1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4"/>
      <c r="C235" s="5"/>
      <c r="D235" s="6"/>
      <c r="E235" s="7"/>
      <c r="F235" s="8"/>
      <c r="G235" s="1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4"/>
      <c r="C236" s="5"/>
      <c r="D236" s="6"/>
      <c r="E236" s="7"/>
      <c r="F236" s="8"/>
      <c r="G236" s="1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4"/>
      <c r="C237" s="5"/>
      <c r="D237" s="6"/>
      <c r="E237" s="7"/>
      <c r="F237" s="8"/>
      <c r="G237" s="1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4"/>
      <c r="C238" s="5"/>
      <c r="D238" s="6"/>
      <c r="E238" s="7"/>
      <c r="F238" s="8"/>
      <c r="G238" s="1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4"/>
      <c r="C239" s="5"/>
      <c r="D239" s="6"/>
      <c r="E239" s="7"/>
      <c r="F239" s="8"/>
      <c r="G239" s="1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4"/>
      <c r="C240" s="5"/>
      <c r="D240" s="6"/>
      <c r="E240" s="7"/>
      <c r="F240" s="8"/>
      <c r="G240" s="1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4"/>
      <c r="C241" s="5"/>
      <c r="D241" s="6"/>
      <c r="E241" s="7"/>
      <c r="F241" s="8"/>
      <c r="G241" s="1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4"/>
      <c r="C242" s="5"/>
      <c r="D242" s="6"/>
      <c r="E242" s="7"/>
      <c r="F242" s="8"/>
      <c r="G242" s="1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4"/>
      <c r="C243" s="5"/>
      <c r="D243" s="6"/>
      <c r="E243" s="7"/>
      <c r="F243" s="8"/>
      <c r="G243" s="1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4"/>
      <c r="C244" s="5"/>
      <c r="D244" s="6"/>
      <c r="E244" s="7"/>
      <c r="F244" s="8"/>
      <c r="G244" s="1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4"/>
      <c r="C245" s="5"/>
      <c r="D245" s="6"/>
      <c r="E245" s="7"/>
      <c r="F245" s="8"/>
      <c r="G245" s="1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4"/>
      <c r="C246" s="5"/>
      <c r="D246" s="6"/>
      <c r="E246" s="7"/>
      <c r="F246" s="8"/>
      <c r="G246" s="1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4"/>
      <c r="C247" s="5"/>
      <c r="D247" s="6"/>
      <c r="E247" s="7"/>
      <c r="F247" s="8"/>
      <c r="G247" s="1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4"/>
      <c r="C248" s="5"/>
      <c r="D248" s="6"/>
      <c r="E248" s="7"/>
      <c r="F248" s="8"/>
      <c r="G248" s="1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4"/>
      <c r="C249" s="5"/>
      <c r="D249" s="6"/>
      <c r="E249" s="7"/>
      <c r="F249" s="8"/>
      <c r="G249" s="1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4"/>
      <c r="C250" s="5"/>
      <c r="D250" s="6"/>
      <c r="E250" s="7"/>
      <c r="F250" s="8"/>
      <c r="G250" s="1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4"/>
      <c r="C251" s="5"/>
      <c r="D251" s="6"/>
      <c r="E251" s="7"/>
      <c r="F251" s="8"/>
      <c r="G251" s="1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4"/>
      <c r="C252" s="5"/>
      <c r="D252" s="6"/>
      <c r="E252" s="7"/>
      <c r="F252" s="8"/>
      <c r="G252" s="1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4"/>
      <c r="C253" s="5"/>
      <c r="D253" s="6"/>
      <c r="E253" s="7"/>
      <c r="F253" s="8"/>
      <c r="G253" s="1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4"/>
      <c r="C254" s="5"/>
      <c r="D254" s="6"/>
      <c r="E254" s="7"/>
      <c r="F254" s="8"/>
      <c r="G254" s="1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4"/>
      <c r="C255" s="5"/>
      <c r="D255" s="6"/>
      <c r="E255" s="7"/>
      <c r="F255" s="8"/>
      <c r="G255" s="1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4"/>
      <c r="C256" s="5"/>
      <c r="D256" s="6"/>
      <c r="E256" s="7"/>
      <c r="F256" s="8"/>
      <c r="G256" s="1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4"/>
      <c r="C257" s="5"/>
      <c r="D257" s="6"/>
      <c r="E257" s="7"/>
      <c r="F257" s="8"/>
      <c r="G257" s="1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4"/>
      <c r="C258" s="5"/>
      <c r="D258" s="6"/>
      <c r="E258" s="7"/>
      <c r="F258" s="8"/>
      <c r="G258" s="1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4"/>
      <c r="C259" s="5"/>
      <c r="D259" s="6"/>
      <c r="E259" s="7"/>
      <c r="F259" s="8"/>
      <c r="G259" s="1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4"/>
      <c r="C260" s="5"/>
      <c r="D260" s="6"/>
      <c r="E260" s="7"/>
      <c r="F260" s="8"/>
      <c r="G260" s="1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4"/>
      <c r="C261" s="5"/>
      <c r="D261" s="6"/>
      <c r="E261" s="7"/>
      <c r="F261" s="8"/>
      <c r="G261" s="1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4"/>
      <c r="C262" s="5"/>
      <c r="D262" s="6"/>
      <c r="E262" s="7"/>
      <c r="F262" s="8"/>
      <c r="G262" s="1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4"/>
      <c r="C263" s="5"/>
      <c r="D263" s="6"/>
      <c r="E263" s="7"/>
      <c r="F263" s="8"/>
      <c r="G263" s="1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4"/>
      <c r="C264" s="5"/>
      <c r="D264" s="6"/>
      <c r="E264" s="7"/>
      <c r="F264" s="8"/>
      <c r="G264" s="1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4"/>
      <c r="C265" s="5"/>
      <c r="D265" s="6"/>
      <c r="E265" s="7"/>
      <c r="F265" s="8"/>
      <c r="G265" s="1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4"/>
      <c r="C266" s="5"/>
      <c r="D266" s="6"/>
      <c r="E266" s="7"/>
      <c r="F266" s="8"/>
      <c r="G266" s="1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4"/>
      <c r="C267" s="5"/>
      <c r="D267" s="6"/>
      <c r="E267" s="7"/>
      <c r="F267" s="8"/>
      <c r="G267" s="1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4"/>
      <c r="C268" s="5"/>
      <c r="D268" s="6"/>
      <c r="E268" s="7"/>
      <c r="F268" s="8"/>
      <c r="G268" s="1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4"/>
      <c r="C269" s="5"/>
      <c r="D269" s="6"/>
      <c r="E269" s="7"/>
      <c r="F269" s="8"/>
      <c r="G269" s="1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4"/>
      <c r="C270" s="5"/>
      <c r="D270" s="6"/>
      <c r="E270" s="7"/>
      <c r="F270" s="8"/>
      <c r="G270" s="1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4"/>
      <c r="C271" s="5"/>
      <c r="D271" s="6"/>
      <c r="E271" s="7"/>
      <c r="F271" s="8"/>
      <c r="G271" s="1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4"/>
      <c r="C272" s="5"/>
      <c r="D272" s="6"/>
      <c r="E272" s="7"/>
      <c r="F272" s="8"/>
      <c r="G272" s="1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4"/>
      <c r="C273" s="5"/>
      <c r="D273" s="6"/>
      <c r="E273" s="7"/>
      <c r="F273" s="8"/>
      <c r="G273" s="1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4"/>
      <c r="C274" s="5"/>
      <c r="D274" s="6"/>
      <c r="E274" s="7"/>
      <c r="F274" s="8"/>
      <c r="G274" s="1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4"/>
      <c r="C275" s="5"/>
      <c r="D275" s="6"/>
      <c r="E275" s="7"/>
      <c r="F275" s="8"/>
      <c r="G275" s="1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4"/>
      <c r="C276" s="5"/>
      <c r="D276" s="6"/>
      <c r="E276" s="7"/>
      <c r="F276" s="8"/>
      <c r="G276" s="1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4"/>
      <c r="C277" s="5"/>
      <c r="D277" s="6"/>
      <c r="E277" s="7"/>
      <c r="F277" s="8"/>
      <c r="G277" s="1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4"/>
      <c r="C278" s="5"/>
      <c r="D278" s="6"/>
      <c r="E278" s="7"/>
      <c r="F278" s="8"/>
      <c r="G278" s="1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4"/>
      <c r="C279" s="5"/>
      <c r="D279" s="6"/>
      <c r="E279" s="7"/>
      <c r="F279" s="8"/>
      <c r="G279" s="1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4"/>
      <c r="C280" s="5"/>
      <c r="D280" s="6"/>
      <c r="E280" s="7"/>
      <c r="F280" s="8"/>
      <c r="G280" s="1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4"/>
      <c r="C281" s="5"/>
      <c r="D281" s="6"/>
      <c r="E281" s="7"/>
      <c r="F281" s="8"/>
      <c r="G281" s="1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4"/>
      <c r="C282" s="5"/>
      <c r="D282" s="6"/>
      <c r="E282" s="7"/>
      <c r="F282" s="8"/>
      <c r="G282" s="1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4"/>
      <c r="C283" s="5"/>
      <c r="D283" s="6"/>
      <c r="E283" s="7"/>
      <c r="F283" s="8"/>
      <c r="G283" s="1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4"/>
      <c r="C284" s="5"/>
      <c r="D284" s="6"/>
      <c r="E284" s="7"/>
      <c r="F284" s="8"/>
      <c r="G284" s="1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4"/>
      <c r="C285" s="5"/>
      <c r="D285" s="6"/>
      <c r="E285" s="7"/>
      <c r="F285" s="8"/>
      <c r="G285" s="1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4"/>
      <c r="C286" s="5"/>
      <c r="D286" s="6"/>
      <c r="E286" s="7"/>
      <c r="F286" s="8"/>
      <c r="G286" s="1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4"/>
      <c r="C287" s="5"/>
      <c r="D287" s="6"/>
      <c r="E287" s="7"/>
      <c r="F287" s="8"/>
      <c r="G287" s="1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4"/>
      <c r="C288" s="5"/>
      <c r="D288" s="6"/>
      <c r="E288" s="7"/>
      <c r="F288" s="8"/>
      <c r="G288" s="1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4"/>
      <c r="C289" s="5"/>
      <c r="D289" s="6"/>
      <c r="E289" s="7"/>
      <c r="F289" s="8"/>
      <c r="G289" s="1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4"/>
      <c r="C290" s="5"/>
      <c r="D290" s="6"/>
      <c r="E290" s="7"/>
      <c r="F290" s="8"/>
      <c r="G290" s="1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4"/>
      <c r="C291" s="5"/>
      <c r="D291" s="6"/>
      <c r="E291" s="7"/>
      <c r="F291" s="8"/>
      <c r="G291" s="1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4"/>
      <c r="C292" s="5"/>
      <c r="D292" s="6"/>
      <c r="E292" s="7"/>
      <c r="F292" s="8"/>
      <c r="G292" s="1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4"/>
      <c r="C293" s="5"/>
      <c r="D293" s="6"/>
      <c r="E293" s="7"/>
      <c r="F293" s="8"/>
      <c r="G293" s="1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4"/>
      <c r="C294" s="5"/>
      <c r="D294" s="6"/>
      <c r="E294" s="7"/>
      <c r="F294" s="8"/>
      <c r="G294" s="1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4"/>
      <c r="C295" s="5"/>
      <c r="D295" s="6"/>
      <c r="E295" s="7"/>
      <c r="F295" s="8"/>
      <c r="G295" s="1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4"/>
      <c r="C296" s="5"/>
      <c r="D296" s="6"/>
      <c r="E296" s="7"/>
      <c r="F296" s="8"/>
      <c r="G296" s="1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4"/>
      <c r="C297" s="5"/>
      <c r="D297" s="6"/>
      <c r="E297" s="7"/>
      <c r="F297" s="8"/>
      <c r="G297" s="1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4"/>
      <c r="C298" s="5"/>
      <c r="D298" s="6"/>
      <c r="E298" s="7"/>
      <c r="F298" s="8"/>
      <c r="G298" s="1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4"/>
      <c r="C299" s="5"/>
      <c r="D299" s="6"/>
      <c r="E299" s="7"/>
      <c r="F299" s="8"/>
      <c r="G299" s="1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4"/>
      <c r="C300" s="5"/>
      <c r="D300" s="6"/>
      <c r="E300" s="7"/>
      <c r="F300" s="8"/>
      <c r="G300" s="1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4"/>
      <c r="C301" s="5"/>
      <c r="D301" s="6"/>
      <c r="E301" s="7"/>
      <c r="F301" s="8"/>
      <c r="G301" s="1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4"/>
      <c r="C302" s="5"/>
      <c r="D302" s="6"/>
      <c r="E302" s="7"/>
      <c r="F302" s="8"/>
      <c r="G302" s="1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4"/>
      <c r="C303" s="5"/>
      <c r="D303" s="6"/>
      <c r="E303" s="7"/>
      <c r="F303" s="8"/>
      <c r="G303" s="1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4"/>
      <c r="C304" s="5"/>
      <c r="D304" s="6"/>
      <c r="E304" s="7"/>
      <c r="F304" s="8"/>
      <c r="G304" s="1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4"/>
      <c r="C305" s="5"/>
      <c r="D305" s="6"/>
      <c r="E305" s="7"/>
      <c r="F305" s="8"/>
      <c r="G305" s="1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4"/>
      <c r="C306" s="5"/>
      <c r="D306" s="6"/>
      <c r="E306" s="7"/>
      <c r="F306" s="8"/>
      <c r="G306" s="1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4"/>
      <c r="C307" s="5"/>
      <c r="D307" s="6"/>
      <c r="E307" s="7"/>
      <c r="F307" s="8"/>
      <c r="G307" s="1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4"/>
      <c r="C308" s="5"/>
      <c r="D308" s="6"/>
      <c r="E308" s="7"/>
      <c r="F308" s="8"/>
      <c r="G308" s="1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4"/>
      <c r="C309" s="5"/>
      <c r="D309" s="6"/>
      <c r="E309" s="7"/>
      <c r="F309" s="8"/>
      <c r="G309" s="1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4"/>
      <c r="C310" s="5"/>
      <c r="D310" s="6"/>
      <c r="E310" s="7"/>
      <c r="F310" s="8"/>
      <c r="G310" s="1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4"/>
      <c r="C311" s="5"/>
      <c r="D311" s="6"/>
      <c r="E311" s="7"/>
      <c r="F311" s="8"/>
      <c r="G311" s="1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4"/>
      <c r="C312" s="5"/>
      <c r="D312" s="6"/>
      <c r="E312" s="7"/>
      <c r="F312" s="8"/>
      <c r="G312" s="1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4"/>
      <c r="C313" s="5"/>
      <c r="D313" s="6"/>
      <c r="E313" s="7"/>
      <c r="F313" s="8"/>
      <c r="G313" s="1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4"/>
      <c r="C314" s="5"/>
      <c r="D314" s="6"/>
      <c r="E314" s="7"/>
      <c r="F314" s="8"/>
      <c r="G314" s="1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4"/>
      <c r="C315" s="5"/>
      <c r="D315" s="6"/>
      <c r="E315" s="7"/>
      <c r="F315" s="8"/>
      <c r="G315" s="1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4"/>
      <c r="C316" s="5"/>
      <c r="D316" s="6"/>
      <c r="E316" s="7"/>
      <c r="F316" s="8"/>
      <c r="G316" s="1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4"/>
      <c r="C317" s="5"/>
      <c r="D317" s="6"/>
      <c r="E317" s="7"/>
      <c r="F317" s="8"/>
      <c r="G317" s="1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4"/>
      <c r="C318" s="5"/>
      <c r="D318" s="6"/>
      <c r="E318" s="7"/>
      <c r="F318" s="8"/>
      <c r="G318" s="1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4"/>
      <c r="C319" s="5"/>
      <c r="D319" s="6"/>
      <c r="E319" s="7"/>
      <c r="F319" s="8"/>
      <c r="G319" s="1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4"/>
      <c r="C320" s="5"/>
      <c r="D320" s="6"/>
      <c r="E320" s="7"/>
      <c r="F320" s="8"/>
      <c r="G320" s="1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4"/>
      <c r="C321" s="5"/>
      <c r="D321" s="6"/>
      <c r="E321" s="7"/>
      <c r="F321" s="8"/>
      <c r="G321" s="1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4"/>
      <c r="C322" s="5"/>
      <c r="D322" s="6"/>
      <c r="E322" s="7"/>
      <c r="F322" s="8"/>
      <c r="G322" s="1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4"/>
      <c r="C323" s="5"/>
      <c r="D323" s="6"/>
      <c r="E323" s="7"/>
      <c r="F323" s="8"/>
      <c r="G323" s="1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4"/>
      <c r="C324" s="5"/>
      <c r="D324" s="6"/>
      <c r="E324" s="7"/>
      <c r="F324" s="8"/>
      <c r="G324" s="1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4"/>
      <c r="C325" s="5"/>
      <c r="D325" s="6"/>
      <c r="E325" s="7"/>
      <c r="F325" s="8"/>
      <c r="G325" s="1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4"/>
      <c r="C326" s="5"/>
      <c r="D326" s="6"/>
      <c r="E326" s="7"/>
      <c r="F326" s="8"/>
      <c r="G326" s="1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4"/>
      <c r="C327" s="5"/>
      <c r="D327" s="6"/>
      <c r="E327" s="7"/>
      <c r="F327" s="8"/>
      <c r="G327" s="1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4"/>
      <c r="C328" s="5"/>
      <c r="D328" s="6"/>
      <c r="E328" s="7"/>
      <c r="F328" s="8"/>
      <c r="G328" s="1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4"/>
      <c r="C329" s="5"/>
      <c r="D329" s="6"/>
      <c r="E329" s="7"/>
      <c r="F329" s="8"/>
      <c r="G329" s="1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4"/>
      <c r="C330" s="5"/>
      <c r="D330" s="6"/>
      <c r="E330" s="7"/>
      <c r="F330" s="8"/>
      <c r="G330" s="1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4"/>
      <c r="C331" s="5"/>
      <c r="D331" s="6"/>
      <c r="E331" s="7"/>
      <c r="F331" s="8"/>
      <c r="G331" s="1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4"/>
      <c r="C332" s="5"/>
      <c r="D332" s="6"/>
      <c r="E332" s="7"/>
      <c r="F332" s="8"/>
      <c r="G332" s="1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4"/>
      <c r="C333" s="5"/>
      <c r="D333" s="6"/>
      <c r="E333" s="7"/>
      <c r="F333" s="8"/>
      <c r="G333" s="1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4"/>
      <c r="C334" s="5"/>
      <c r="D334" s="6"/>
      <c r="E334" s="7"/>
      <c r="F334" s="8"/>
      <c r="G334" s="1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4"/>
      <c r="C335" s="5"/>
      <c r="D335" s="6"/>
      <c r="E335" s="7"/>
      <c r="F335" s="8"/>
      <c r="G335" s="1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4"/>
      <c r="C336" s="5"/>
      <c r="D336" s="6"/>
      <c r="E336" s="7"/>
      <c r="F336" s="8"/>
      <c r="G336" s="1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4"/>
      <c r="C337" s="5"/>
      <c r="D337" s="6"/>
      <c r="E337" s="7"/>
      <c r="F337" s="8"/>
      <c r="G337" s="1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4"/>
      <c r="C338" s="5"/>
      <c r="D338" s="6"/>
      <c r="E338" s="7"/>
      <c r="F338" s="8"/>
      <c r="G338" s="1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4"/>
      <c r="C339" s="5"/>
      <c r="D339" s="6"/>
      <c r="E339" s="7"/>
      <c r="F339" s="8"/>
      <c r="G339" s="1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4"/>
      <c r="C340" s="5"/>
      <c r="D340" s="6"/>
      <c r="E340" s="7"/>
      <c r="F340" s="8"/>
      <c r="G340" s="1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4"/>
      <c r="C341" s="5"/>
      <c r="D341" s="6"/>
      <c r="E341" s="7"/>
      <c r="F341" s="8"/>
      <c r="G341" s="1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4"/>
      <c r="C342" s="5"/>
      <c r="D342" s="6"/>
      <c r="E342" s="7"/>
      <c r="F342" s="8"/>
      <c r="G342" s="1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4"/>
      <c r="C343" s="5"/>
      <c r="D343" s="6"/>
      <c r="E343" s="7"/>
      <c r="F343" s="8"/>
      <c r="G343" s="1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4"/>
      <c r="C344" s="5"/>
      <c r="D344" s="6"/>
      <c r="E344" s="7"/>
      <c r="F344" s="8"/>
      <c r="G344" s="1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4"/>
      <c r="C345" s="5"/>
      <c r="D345" s="6"/>
      <c r="E345" s="7"/>
      <c r="F345" s="8"/>
      <c r="G345" s="1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4"/>
      <c r="C346" s="5"/>
      <c r="D346" s="6"/>
      <c r="E346" s="7"/>
      <c r="F346" s="8"/>
      <c r="G346" s="1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4"/>
      <c r="C347" s="5"/>
      <c r="D347" s="6"/>
      <c r="E347" s="7"/>
      <c r="F347" s="8"/>
      <c r="G347" s="1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4"/>
      <c r="C348" s="5"/>
      <c r="D348" s="6"/>
      <c r="E348" s="7"/>
      <c r="F348" s="8"/>
      <c r="G348" s="1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4"/>
      <c r="C349" s="5"/>
      <c r="D349" s="6"/>
      <c r="E349" s="7"/>
      <c r="F349" s="8"/>
      <c r="G349" s="1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4"/>
      <c r="C350" s="5"/>
      <c r="D350" s="6"/>
      <c r="E350" s="7"/>
      <c r="F350" s="8"/>
      <c r="G350" s="1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4"/>
      <c r="C351" s="5"/>
      <c r="D351" s="6"/>
      <c r="E351" s="7"/>
      <c r="F351" s="8"/>
      <c r="G351" s="1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4"/>
      <c r="C352" s="5"/>
      <c r="D352" s="6"/>
      <c r="E352" s="7"/>
      <c r="F352" s="8"/>
      <c r="G352" s="1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4"/>
      <c r="C353" s="5"/>
      <c r="D353" s="6"/>
      <c r="E353" s="7"/>
      <c r="F353" s="8"/>
      <c r="G353" s="1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4"/>
      <c r="C354" s="5"/>
      <c r="D354" s="6"/>
      <c r="E354" s="7"/>
      <c r="F354" s="8"/>
      <c r="G354" s="1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4"/>
      <c r="C355" s="5"/>
      <c r="D355" s="6"/>
      <c r="E355" s="7"/>
      <c r="F355" s="8"/>
      <c r="G355" s="1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4"/>
      <c r="C356" s="5"/>
      <c r="D356" s="6"/>
      <c r="E356" s="7"/>
      <c r="F356" s="8"/>
      <c r="G356" s="1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4"/>
      <c r="C357" s="5"/>
      <c r="D357" s="6"/>
      <c r="E357" s="7"/>
      <c r="F357" s="8"/>
      <c r="G357" s="1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4"/>
      <c r="C358" s="5"/>
      <c r="D358" s="6"/>
      <c r="E358" s="7"/>
      <c r="F358" s="8"/>
      <c r="G358" s="1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4"/>
      <c r="C359" s="5"/>
      <c r="D359" s="6"/>
      <c r="E359" s="7"/>
      <c r="F359" s="8"/>
      <c r="G359" s="1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4"/>
      <c r="C360" s="5"/>
      <c r="D360" s="6"/>
      <c r="E360" s="7"/>
      <c r="F360" s="8"/>
      <c r="G360" s="1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4"/>
      <c r="C361" s="5"/>
      <c r="D361" s="6"/>
      <c r="E361" s="7"/>
      <c r="F361" s="8"/>
      <c r="G361" s="1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4"/>
      <c r="C362" s="5"/>
      <c r="D362" s="6"/>
      <c r="E362" s="7"/>
      <c r="F362" s="8"/>
      <c r="G362" s="1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4"/>
      <c r="C363" s="5"/>
      <c r="D363" s="6"/>
      <c r="E363" s="7"/>
      <c r="F363" s="8"/>
      <c r="G363" s="1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4"/>
      <c r="C364" s="5"/>
      <c r="D364" s="6"/>
      <c r="E364" s="7"/>
      <c r="F364" s="8"/>
      <c r="G364" s="1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4"/>
      <c r="C365" s="5"/>
      <c r="D365" s="6"/>
      <c r="E365" s="7"/>
      <c r="F365" s="8"/>
      <c r="G365" s="1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4"/>
      <c r="C366" s="5"/>
      <c r="D366" s="6"/>
      <c r="E366" s="7"/>
      <c r="F366" s="8"/>
      <c r="G366" s="1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4"/>
      <c r="C367" s="5"/>
      <c r="D367" s="6"/>
      <c r="E367" s="7"/>
      <c r="F367" s="8"/>
      <c r="G367" s="1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4"/>
      <c r="C368" s="5"/>
      <c r="D368" s="6"/>
      <c r="E368" s="7"/>
      <c r="F368" s="8"/>
      <c r="G368" s="1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4"/>
      <c r="C369" s="5"/>
      <c r="D369" s="6"/>
      <c r="E369" s="7"/>
      <c r="F369" s="8"/>
      <c r="G369" s="1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4"/>
      <c r="C370" s="5"/>
      <c r="D370" s="6"/>
      <c r="E370" s="7"/>
      <c r="F370" s="8"/>
      <c r="G370" s="1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4"/>
      <c r="C371" s="5"/>
      <c r="D371" s="6"/>
      <c r="E371" s="7"/>
      <c r="F371" s="8"/>
      <c r="G371" s="1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4"/>
      <c r="C372" s="5"/>
      <c r="D372" s="6"/>
      <c r="E372" s="7"/>
      <c r="F372" s="8"/>
      <c r="G372" s="1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4"/>
      <c r="C373" s="5"/>
      <c r="D373" s="6"/>
      <c r="E373" s="7"/>
      <c r="F373" s="8"/>
      <c r="G373" s="1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4"/>
      <c r="C374" s="5"/>
      <c r="D374" s="6"/>
      <c r="E374" s="7"/>
      <c r="F374" s="8"/>
      <c r="G374" s="1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4"/>
      <c r="C375" s="5"/>
      <c r="D375" s="6"/>
      <c r="E375" s="7"/>
      <c r="F375" s="8"/>
      <c r="G375" s="1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4"/>
      <c r="C376" s="5"/>
      <c r="D376" s="6"/>
      <c r="E376" s="7"/>
      <c r="F376" s="8"/>
      <c r="G376" s="1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4"/>
      <c r="C377" s="5"/>
      <c r="D377" s="6"/>
      <c r="E377" s="7"/>
      <c r="F377" s="8"/>
      <c r="G377" s="1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4"/>
      <c r="C378" s="5"/>
      <c r="D378" s="6"/>
      <c r="E378" s="7"/>
      <c r="F378" s="8"/>
      <c r="G378" s="1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4"/>
      <c r="C379" s="5"/>
      <c r="D379" s="6"/>
      <c r="E379" s="7"/>
      <c r="F379" s="8"/>
      <c r="G379" s="1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4"/>
      <c r="C380" s="5"/>
      <c r="D380" s="6"/>
      <c r="E380" s="7"/>
      <c r="F380" s="8"/>
      <c r="G380" s="1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4"/>
      <c r="C381" s="5"/>
      <c r="D381" s="6"/>
      <c r="E381" s="7"/>
      <c r="F381" s="8"/>
      <c r="G381" s="1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4"/>
      <c r="C382" s="5"/>
      <c r="D382" s="6"/>
      <c r="E382" s="7"/>
      <c r="F382" s="8"/>
      <c r="G382" s="1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4"/>
      <c r="C383" s="5"/>
      <c r="D383" s="6"/>
      <c r="E383" s="7"/>
      <c r="F383" s="8"/>
      <c r="G383" s="1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4"/>
      <c r="C384" s="5"/>
      <c r="D384" s="6"/>
      <c r="E384" s="7"/>
      <c r="F384" s="8"/>
      <c r="G384" s="1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4"/>
      <c r="C385" s="5"/>
      <c r="D385" s="6"/>
      <c r="E385" s="7"/>
      <c r="F385" s="8"/>
      <c r="G385" s="1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4"/>
      <c r="C386" s="5"/>
      <c r="D386" s="6"/>
      <c r="E386" s="7"/>
      <c r="F386" s="8"/>
      <c r="G386" s="1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4"/>
      <c r="C387" s="5"/>
      <c r="D387" s="6"/>
      <c r="E387" s="7"/>
      <c r="F387" s="8"/>
      <c r="G387" s="1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4"/>
      <c r="C388" s="5"/>
      <c r="D388" s="6"/>
      <c r="E388" s="7"/>
      <c r="F388" s="8"/>
      <c r="G388" s="1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4"/>
      <c r="C389" s="5"/>
      <c r="D389" s="6"/>
      <c r="E389" s="7"/>
      <c r="F389" s="8"/>
      <c r="G389" s="1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4"/>
      <c r="C390" s="5"/>
      <c r="D390" s="6"/>
      <c r="E390" s="7"/>
      <c r="F390" s="8"/>
      <c r="G390" s="1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4"/>
      <c r="C391" s="5"/>
      <c r="D391" s="6"/>
      <c r="E391" s="7"/>
      <c r="F391" s="8"/>
      <c r="G391" s="1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4"/>
      <c r="C392" s="5"/>
      <c r="D392" s="6"/>
      <c r="E392" s="7"/>
      <c r="F392" s="8"/>
      <c r="G392" s="1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4"/>
      <c r="C393" s="5"/>
      <c r="D393" s="6"/>
      <c r="E393" s="7"/>
      <c r="F393" s="8"/>
      <c r="G393" s="1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4"/>
      <c r="C394" s="5"/>
      <c r="D394" s="6"/>
      <c r="E394" s="7"/>
      <c r="F394" s="8"/>
      <c r="G394" s="1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4"/>
      <c r="C395" s="5"/>
      <c r="D395" s="6"/>
      <c r="E395" s="7"/>
      <c r="F395" s="8"/>
      <c r="G395" s="1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4"/>
      <c r="C396" s="5"/>
      <c r="D396" s="6"/>
      <c r="E396" s="7"/>
      <c r="F396" s="8"/>
      <c r="G396" s="1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4"/>
      <c r="C397" s="5"/>
      <c r="D397" s="6"/>
      <c r="E397" s="7"/>
      <c r="F397" s="8"/>
      <c r="G397" s="1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4"/>
      <c r="C398" s="5"/>
      <c r="D398" s="6"/>
      <c r="E398" s="7"/>
      <c r="F398" s="8"/>
      <c r="G398" s="1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4"/>
      <c r="C399" s="5"/>
      <c r="D399" s="6"/>
      <c r="E399" s="7"/>
      <c r="F399" s="8"/>
      <c r="G399" s="1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4"/>
      <c r="C400" s="5"/>
      <c r="D400" s="6"/>
      <c r="E400" s="7"/>
      <c r="F400" s="8"/>
      <c r="G400" s="1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4"/>
      <c r="C401" s="5"/>
      <c r="D401" s="6"/>
      <c r="E401" s="7"/>
      <c r="F401" s="8"/>
      <c r="G401" s="1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4"/>
      <c r="C402" s="5"/>
      <c r="D402" s="6"/>
      <c r="E402" s="7"/>
      <c r="F402" s="8"/>
      <c r="G402" s="1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4"/>
      <c r="C403" s="5"/>
      <c r="D403" s="6"/>
      <c r="E403" s="7"/>
      <c r="F403" s="8"/>
      <c r="G403" s="1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4"/>
      <c r="C404" s="5"/>
      <c r="D404" s="6"/>
      <c r="E404" s="7"/>
      <c r="F404" s="8"/>
      <c r="G404" s="1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4"/>
      <c r="C405" s="5"/>
      <c r="D405" s="6"/>
      <c r="E405" s="7"/>
      <c r="F405" s="8"/>
      <c r="G405" s="1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4"/>
      <c r="C406" s="5"/>
      <c r="D406" s="6"/>
      <c r="E406" s="7"/>
      <c r="F406" s="8"/>
      <c r="G406" s="1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4"/>
      <c r="C407" s="5"/>
      <c r="D407" s="6"/>
      <c r="E407" s="7"/>
      <c r="F407" s="8"/>
      <c r="G407" s="1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4"/>
      <c r="C408" s="5"/>
      <c r="D408" s="6"/>
      <c r="E408" s="7"/>
      <c r="F408" s="8"/>
      <c r="G408" s="1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4"/>
      <c r="C409" s="5"/>
      <c r="D409" s="6"/>
      <c r="E409" s="7"/>
      <c r="F409" s="8"/>
      <c r="G409" s="1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4"/>
      <c r="C410" s="5"/>
      <c r="D410" s="6"/>
      <c r="E410" s="7"/>
      <c r="F410" s="8"/>
      <c r="G410" s="1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4"/>
      <c r="C411" s="5"/>
      <c r="D411" s="6"/>
      <c r="E411" s="7"/>
      <c r="F411" s="8"/>
      <c r="G411" s="1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4"/>
      <c r="C412" s="5"/>
      <c r="D412" s="6"/>
      <c r="E412" s="7"/>
      <c r="F412" s="8"/>
      <c r="G412" s="1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4"/>
      <c r="C413" s="5"/>
      <c r="D413" s="6"/>
      <c r="E413" s="7"/>
      <c r="F413" s="8"/>
      <c r="G413" s="1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4"/>
      <c r="C414" s="5"/>
      <c r="D414" s="6"/>
      <c r="E414" s="7"/>
      <c r="F414" s="8"/>
      <c r="G414" s="1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4"/>
      <c r="C415" s="5"/>
      <c r="D415" s="6"/>
      <c r="E415" s="7"/>
      <c r="F415" s="8"/>
      <c r="G415" s="1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4"/>
      <c r="C416" s="5"/>
      <c r="D416" s="6"/>
      <c r="E416" s="7"/>
      <c r="F416" s="8"/>
      <c r="G416" s="1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4"/>
      <c r="C417" s="5"/>
      <c r="D417" s="6"/>
      <c r="E417" s="7"/>
      <c r="F417" s="8"/>
      <c r="G417" s="1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4"/>
      <c r="C418" s="5"/>
      <c r="D418" s="6"/>
      <c r="E418" s="7"/>
      <c r="F418" s="8"/>
      <c r="G418" s="1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4"/>
      <c r="C419" s="5"/>
      <c r="D419" s="6"/>
      <c r="E419" s="7"/>
      <c r="F419" s="8"/>
      <c r="G419" s="1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4"/>
      <c r="C420" s="5"/>
      <c r="D420" s="6"/>
      <c r="E420" s="7"/>
      <c r="F420" s="8"/>
      <c r="G420" s="1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4"/>
      <c r="C421" s="5"/>
      <c r="D421" s="6"/>
      <c r="E421" s="7"/>
      <c r="F421" s="8"/>
      <c r="G421" s="1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4"/>
      <c r="C422" s="5"/>
      <c r="D422" s="6"/>
      <c r="E422" s="7"/>
      <c r="F422" s="8"/>
      <c r="G422" s="1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4"/>
      <c r="C423" s="5"/>
      <c r="D423" s="6"/>
      <c r="E423" s="7"/>
      <c r="F423" s="8"/>
      <c r="G423" s="1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4"/>
      <c r="C424" s="5"/>
      <c r="D424" s="6"/>
      <c r="E424" s="7"/>
      <c r="F424" s="8"/>
      <c r="G424" s="1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4"/>
      <c r="C425" s="5"/>
      <c r="D425" s="6"/>
      <c r="E425" s="7"/>
      <c r="F425" s="8"/>
      <c r="G425" s="1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4"/>
      <c r="C426" s="5"/>
      <c r="D426" s="6"/>
      <c r="E426" s="7"/>
      <c r="F426" s="8"/>
      <c r="G426" s="1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4"/>
      <c r="C427" s="5"/>
      <c r="D427" s="6"/>
      <c r="E427" s="7"/>
      <c r="F427" s="8"/>
      <c r="G427" s="1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4"/>
      <c r="C428" s="5"/>
      <c r="D428" s="6"/>
      <c r="E428" s="7"/>
      <c r="F428" s="8"/>
      <c r="G428" s="1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4"/>
      <c r="C429" s="5"/>
      <c r="D429" s="6"/>
      <c r="E429" s="7"/>
      <c r="F429" s="8"/>
      <c r="G429" s="1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4"/>
      <c r="C430" s="5"/>
      <c r="D430" s="6"/>
      <c r="E430" s="7"/>
      <c r="F430" s="8"/>
      <c r="G430" s="1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4"/>
      <c r="C431" s="5"/>
      <c r="D431" s="6"/>
      <c r="E431" s="7"/>
      <c r="F431" s="8"/>
      <c r="G431" s="1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4"/>
      <c r="C432" s="5"/>
      <c r="D432" s="6"/>
      <c r="E432" s="7"/>
      <c r="F432" s="8"/>
      <c r="G432" s="1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4"/>
      <c r="C433" s="5"/>
      <c r="D433" s="6"/>
      <c r="E433" s="7"/>
      <c r="F433" s="8"/>
      <c r="G433" s="1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4"/>
      <c r="C434" s="5"/>
      <c r="D434" s="6"/>
      <c r="E434" s="7"/>
      <c r="F434" s="8"/>
      <c r="G434" s="1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4"/>
      <c r="C435" s="5"/>
      <c r="D435" s="6"/>
      <c r="E435" s="7"/>
      <c r="F435" s="8"/>
      <c r="G435" s="1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4"/>
      <c r="C436" s="5"/>
      <c r="D436" s="6"/>
      <c r="E436" s="7"/>
      <c r="F436" s="8"/>
      <c r="G436" s="1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4"/>
      <c r="C437" s="5"/>
      <c r="D437" s="6"/>
      <c r="E437" s="7"/>
      <c r="F437" s="8"/>
      <c r="G437" s="1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4"/>
      <c r="C438" s="5"/>
      <c r="D438" s="6"/>
      <c r="E438" s="7"/>
      <c r="F438" s="8"/>
      <c r="G438" s="1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4"/>
      <c r="C439" s="5"/>
      <c r="D439" s="6"/>
      <c r="E439" s="7"/>
      <c r="F439" s="8"/>
      <c r="G439" s="1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4"/>
      <c r="C440" s="5"/>
      <c r="D440" s="6"/>
      <c r="E440" s="7"/>
      <c r="F440" s="8"/>
      <c r="G440" s="1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4"/>
      <c r="C441" s="5"/>
      <c r="D441" s="6"/>
      <c r="E441" s="7"/>
      <c r="F441" s="8"/>
      <c r="G441" s="1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4"/>
      <c r="C442" s="5"/>
      <c r="D442" s="6"/>
      <c r="E442" s="7"/>
      <c r="F442" s="8"/>
      <c r="G442" s="1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4"/>
      <c r="C443" s="5"/>
      <c r="D443" s="6"/>
      <c r="E443" s="7"/>
      <c r="F443" s="8"/>
      <c r="G443" s="1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4"/>
      <c r="C444" s="5"/>
      <c r="D444" s="6"/>
      <c r="E444" s="7"/>
      <c r="F444" s="8"/>
      <c r="G444" s="1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4"/>
      <c r="C445" s="5"/>
      <c r="D445" s="6"/>
      <c r="E445" s="7"/>
      <c r="F445" s="8"/>
      <c r="G445" s="1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4"/>
      <c r="C446" s="5"/>
      <c r="D446" s="6"/>
      <c r="E446" s="7"/>
      <c r="F446" s="8"/>
      <c r="G446" s="1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4"/>
      <c r="C447" s="5"/>
      <c r="D447" s="6"/>
      <c r="E447" s="7"/>
      <c r="F447" s="8"/>
      <c r="G447" s="1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4"/>
      <c r="C448" s="5"/>
      <c r="D448" s="6"/>
      <c r="E448" s="7"/>
      <c r="F448" s="8"/>
      <c r="G448" s="1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4"/>
      <c r="C449" s="5"/>
      <c r="D449" s="6"/>
      <c r="E449" s="7"/>
      <c r="F449" s="8"/>
      <c r="G449" s="1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4"/>
      <c r="C450" s="5"/>
      <c r="D450" s="6"/>
      <c r="E450" s="7"/>
      <c r="F450" s="8"/>
      <c r="G450" s="1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4"/>
      <c r="C451" s="5"/>
      <c r="D451" s="6"/>
      <c r="E451" s="7"/>
      <c r="F451" s="8"/>
      <c r="G451" s="1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4"/>
      <c r="C452" s="5"/>
      <c r="D452" s="6"/>
      <c r="E452" s="7"/>
      <c r="F452" s="8"/>
      <c r="G452" s="1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4"/>
      <c r="C453" s="5"/>
      <c r="D453" s="6"/>
      <c r="E453" s="7"/>
      <c r="F453" s="8"/>
      <c r="G453" s="1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4"/>
      <c r="C454" s="5"/>
      <c r="D454" s="6"/>
      <c r="E454" s="7"/>
      <c r="F454" s="8"/>
      <c r="G454" s="1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4"/>
      <c r="C455" s="5"/>
      <c r="D455" s="6"/>
      <c r="E455" s="7"/>
      <c r="F455" s="8"/>
      <c r="G455" s="1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4"/>
      <c r="C456" s="5"/>
      <c r="D456" s="6"/>
      <c r="E456" s="7"/>
      <c r="F456" s="8"/>
      <c r="G456" s="1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4"/>
      <c r="C457" s="5"/>
      <c r="D457" s="6"/>
      <c r="E457" s="7"/>
      <c r="F457" s="8"/>
      <c r="G457" s="1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4"/>
      <c r="C458" s="5"/>
      <c r="D458" s="6"/>
      <c r="E458" s="7"/>
      <c r="F458" s="8"/>
      <c r="G458" s="1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4"/>
      <c r="C459" s="5"/>
      <c r="D459" s="6"/>
      <c r="E459" s="7"/>
      <c r="F459" s="8"/>
      <c r="G459" s="1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4"/>
      <c r="C460" s="5"/>
      <c r="D460" s="6"/>
      <c r="E460" s="7"/>
      <c r="F460" s="8"/>
      <c r="G460" s="1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4"/>
      <c r="C461" s="5"/>
      <c r="D461" s="6"/>
      <c r="E461" s="7"/>
      <c r="F461" s="8"/>
      <c r="G461" s="1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4"/>
      <c r="C462" s="5"/>
      <c r="D462" s="6"/>
      <c r="E462" s="7"/>
      <c r="F462" s="8"/>
      <c r="G462" s="1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4"/>
      <c r="C463" s="5"/>
      <c r="D463" s="6"/>
      <c r="E463" s="7"/>
      <c r="F463" s="8"/>
      <c r="G463" s="1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4"/>
      <c r="C464" s="5"/>
      <c r="D464" s="6"/>
      <c r="E464" s="7"/>
      <c r="F464" s="8"/>
      <c r="G464" s="1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4"/>
      <c r="C465" s="5"/>
      <c r="D465" s="6"/>
      <c r="E465" s="7"/>
      <c r="F465" s="8"/>
      <c r="G465" s="1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4"/>
      <c r="C466" s="5"/>
      <c r="D466" s="6"/>
      <c r="E466" s="7"/>
      <c r="F466" s="8"/>
      <c r="G466" s="1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4"/>
      <c r="C467" s="5"/>
      <c r="D467" s="6"/>
      <c r="E467" s="7"/>
      <c r="F467" s="8"/>
      <c r="G467" s="1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4"/>
      <c r="C468" s="5"/>
      <c r="D468" s="6"/>
      <c r="E468" s="7"/>
      <c r="F468" s="8"/>
      <c r="G468" s="1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4"/>
      <c r="C469" s="5"/>
      <c r="D469" s="6"/>
      <c r="E469" s="7"/>
      <c r="F469" s="8"/>
      <c r="G469" s="1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4"/>
      <c r="C470" s="5"/>
      <c r="D470" s="6"/>
      <c r="E470" s="7"/>
      <c r="F470" s="8"/>
      <c r="G470" s="1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4"/>
      <c r="C471" s="5"/>
      <c r="D471" s="6"/>
      <c r="E471" s="7"/>
      <c r="F471" s="8"/>
      <c r="G471" s="1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4"/>
      <c r="C472" s="5"/>
      <c r="D472" s="6"/>
      <c r="E472" s="7"/>
      <c r="F472" s="8"/>
      <c r="G472" s="1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4"/>
      <c r="C473" s="5"/>
      <c r="D473" s="6"/>
      <c r="E473" s="7"/>
      <c r="F473" s="8"/>
      <c r="G473" s="1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4"/>
      <c r="C474" s="5"/>
      <c r="D474" s="6"/>
      <c r="E474" s="7"/>
      <c r="F474" s="8"/>
      <c r="G474" s="1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4"/>
      <c r="C475" s="5"/>
      <c r="D475" s="6"/>
      <c r="E475" s="7"/>
      <c r="F475" s="8"/>
      <c r="G475" s="1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4"/>
      <c r="C476" s="5"/>
      <c r="D476" s="6"/>
      <c r="E476" s="7"/>
      <c r="F476" s="8"/>
      <c r="G476" s="1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4"/>
      <c r="C477" s="5"/>
      <c r="D477" s="6"/>
      <c r="E477" s="7"/>
      <c r="F477" s="8"/>
      <c r="G477" s="1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4"/>
      <c r="C478" s="5"/>
      <c r="D478" s="6"/>
      <c r="E478" s="7"/>
      <c r="F478" s="8"/>
      <c r="G478" s="1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4"/>
      <c r="C479" s="5"/>
      <c r="D479" s="6"/>
      <c r="E479" s="7"/>
      <c r="F479" s="8"/>
      <c r="G479" s="1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4"/>
      <c r="C480" s="5"/>
      <c r="D480" s="6"/>
      <c r="E480" s="7"/>
      <c r="F480" s="8"/>
      <c r="G480" s="1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4"/>
      <c r="C481" s="5"/>
      <c r="D481" s="6"/>
      <c r="E481" s="7"/>
      <c r="F481" s="8"/>
      <c r="G481" s="1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4"/>
      <c r="C482" s="5"/>
      <c r="D482" s="6"/>
      <c r="E482" s="7"/>
      <c r="F482" s="8"/>
      <c r="G482" s="1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4"/>
      <c r="C483" s="5"/>
      <c r="D483" s="6"/>
      <c r="E483" s="7"/>
      <c r="F483" s="8"/>
      <c r="G483" s="1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4"/>
      <c r="C484" s="5"/>
      <c r="D484" s="6"/>
      <c r="E484" s="7"/>
      <c r="F484" s="8"/>
      <c r="G484" s="1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4"/>
      <c r="C485" s="5"/>
      <c r="D485" s="6"/>
      <c r="E485" s="7"/>
      <c r="F485" s="8"/>
      <c r="G485" s="1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4"/>
      <c r="C486" s="5"/>
      <c r="D486" s="6"/>
      <c r="E486" s="7"/>
      <c r="F486" s="8"/>
      <c r="G486" s="1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4"/>
      <c r="C487" s="5"/>
      <c r="D487" s="6"/>
      <c r="E487" s="7"/>
      <c r="F487" s="8"/>
      <c r="G487" s="1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4"/>
      <c r="C488" s="5"/>
      <c r="D488" s="6"/>
      <c r="E488" s="7"/>
      <c r="F488" s="8"/>
      <c r="G488" s="1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4"/>
      <c r="C489" s="5"/>
      <c r="D489" s="6"/>
      <c r="E489" s="7"/>
      <c r="F489" s="8"/>
      <c r="G489" s="1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4"/>
      <c r="C490" s="5"/>
      <c r="D490" s="6"/>
      <c r="E490" s="7"/>
      <c r="F490" s="8"/>
      <c r="G490" s="1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4"/>
      <c r="C491" s="5"/>
      <c r="D491" s="6"/>
      <c r="E491" s="7"/>
      <c r="F491" s="8"/>
      <c r="G491" s="1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4"/>
      <c r="C492" s="5"/>
      <c r="D492" s="6"/>
      <c r="E492" s="7"/>
      <c r="F492" s="8"/>
      <c r="G492" s="1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4"/>
      <c r="C493" s="5"/>
      <c r="D493" s="6"/>
      <c r="E493" s="7"/>
      <c r="F493" s="8"/>
      <c r="G493" s="1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4"/>
      <c r="C494" s="5"/>
      <c r="D494" s="6"/>
      <c r="E494" s="7"/>
      <c r="F494" s="8"/>
      <c r="G494" s="1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4"/>
      <c r="C495" s="5"/>
      <c r="D495" s="6"/>
      <c r="E495" s="7"/>
      <c r="F495" s="8"/>
      <c r="G495" s="1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4"/>
      <c r="C496" s="5"/>
      <c r="D496" s="6"/>
      <c r="E496" s="7"/>
      <c r="F496" s="8"/>
      <c r="G496" s="1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4"/>
      <c r="C497" s="5"/>
      <c r="D497" s="6"/>
      <c r="E497" s="7"/>
      <c r="F497" s="8"/>
      <c r="G497" s="1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4"/>
      <c r="C498" s="5"/>
      <c r="D498" s="6"/>
      <c r="E498" s="7"/>
      <c r="F498" s="8"/>
      <c r="G498" s="1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4"/>
      <c r="C499" s="5"/>
      <c r="D499" s="6"/>
      <c r="E499" s="7"/>
      <c r="F499" s="8"/>
      <c r="G499" s="1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4"/>
      <c r="C500" s="5"/>
      <c r="D500" s="6"/>
      <c r="E500" s="7"/>
      <c r="F500" s="8"/>
      <c r="G500" s="1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4"/>
      <c r="C501" s="5"/>
      <c r="D501" s="6"/>
      <c r="E501" s="7"/>
      <c r="F501" s="8"/>
      <c r="G501" s="1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4"/>
      <c r="C502" s="5"/>
      <c r="D502" s="6"/>
      <c r="E502" s="7"/>
      <c r="F502" s="8"/>
      <c r="G502" s="1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4"/>
      <c r="C503" s="5"/>
      <c r="D503" s="6"/>
      <c r="E503" s="7"/>
      <c r="F503" s="8"/>
      <c r="G503" s="1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4"/>
      <c r="C504" s="5"/>
      <c r="D504" s="6"/>
      <c r="E504" s="7"/>
      <c r="F504" s="8"/>
      <c r="G504" s="1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4"/>
      <c r="C505" s="5"/>
      <c r="D505" s="6"/>
      <c r="E505" s="7"/>
      <c r="F505" s="8"/>
      <c r="G505" s="1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4"/>
      <c r="C506" s="5"/>
      <c r="D506" s="6"/>
      <c r="E506" s="7"/>
      <c r="F506" s="8"/>
      <c r="G506" s="1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4"/>
      <c r="C507" s="5"/>
      <c r="D507" s="6"/>
      <c r="E507" s="7"/>
      <c r="F507" s="8"/>
      <c r="G507" s="1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4"/>
      <c r="C508" s="5"/>
      <c r="D508" s="6"/>
      <c r="E508" s="7"/>
      <c r="F508" s="8"/>
      <c r="G508" s="1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4"/>
      <c r="C509" s="5"/>
      <c r="D509" s="6"/>
      <c r="E509" s="7"/>
      <c r="F509" s="8"/>
      <c r="G509" s="1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4"/>
      <c r="C510" s="5"/>
      <c r="D510" s="6"/>
      <c r="E510" s="7"/>
      <c r="F510" s="8"/>
      <c r="G510" s="1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4"/>
      <c r="C511" s="5"/>
      <c r="D511" s="6"/>
      <c r="E511" s="7"/>
      <c r="F511" s="8"/>
      <c r="G511" s="1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4"/>
      <c r="C512" s="5"/>
      <c r="D512" s="6"/>
      <c r="E512" s="7"/>
      <c r="F512" s="8"/>
      <c r="G512" s="1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4"/>
      <c r="C513" s="5"/>
      <c r="D513" s="6"/>
      <c r="E513" s="7"/>
      <c r="F513" s="8"/>
      <c r="G513" s="1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4"/>
      <c r="C514" s="5"/>
      <c r="D514" s="6"/>
      <c r="E514" s="7"/>
      <c r="F514" s="8"/>
      <c r="G514" s="1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4"/>
      <c r="C515" s="5"/>
      <c r="D515" s="6"/>
      <c r="E515" s="7"/>
      <c r="F515" s="8"/>
      <c r="G515" s="1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4"/>
      <c r="C516" s="5"/>
      <c r="D516" s="6"/>
      <c r="E516" s="7"/>
      <c r="F516" s="8"/>
      <c r="G516" s="1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4"/>
      <c r="C517" s="5"/>
      <c r="D517" s="6"/>
      <c r="E517" s="7"/>
      <c r="F517" s="8"/>
      <c r="G517" s="1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4"/>
      <c r="C518" s="5"/>
      <c r="D518" s="6"/>
      <c r="E518" s="7"/>
      <c r="F518" s="8"/>
      <c r="G518" s="1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4"/>
      <c r="C519" s="5"/>
      <c r="D519" s="6"/>
      <c r="E519" s="7"/>
      <c r="F519" s="8"/>
      <c r="G519" s="1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4"/>
      <c r="C520" s="5"/>
      <c r="D520" s="6"/>
      <c r="E520" s="7"/>
      <c r="F520" s="8"/>
      <c r="G520" s="1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4"/>
      <c r="C521" s="5"/>
      <c r="D521" s="6"/>
      <c r="E521" s="7"/>
      <c r="F521" s="8"/>
      <c r="G521" s="1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4"/>
      <c r="C522" s="5"/>
      <c r="D522" s="6"/>
      <c r="E522" s="7"/>
      <c r="F522" s="8"/>
      <c r="G522" s="1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4"/>
      <c r="C523" s="5"/>
      <c r="D523" s="6"/>
      <c r="E523" s="7"/>
      <c r="F523" s="8"/>
      <c r="G523" s="1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4"/>
      <c r="C524" s="5"/>
      <c r="D524" s="6"/>
      <c r="E524" s="7"/>
      <c r="F524" s="8"/>
      <c r="G524" s="1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4"/>
      <c r="C525" s="5"/>
      <c r="D525" s="6"/>
      <c r="E525" s="7"/>
      <c r="F525" s="8"/>
      <c r="G525" s="1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4"/>
      <c r="C526" s="5"/>
      <c r="D526" s="6"/>
      <c r="E526" s="7"/>
      <c r="F526" s="8"/>
      <c r="G526" s="1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4"/>
      <c r="C527" s="5"/>
      <c r="D527" s="6"/>
      <c r="E527" s="7"/>
      <c r="F527" s="8"/>
      <c r="G527" s="1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4"/>
      <c r="C528" s="5"/>
      <c r="D528" s="6"/>
      <c r="E528" s="7"/>
      <c r="F528" s="8"/>
      <c r="G528" s="1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4"/>
      <c r="C529" s="5"/>
      <c r="D529" s="6"/>
      <c r="E529" s="7"/>
      <c r="F529" s="8"/>
      <c r="G529" s="1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4"/>
      <c r="C530" s="5"/>
      <c r="D530" s="6"/>
      <c r="E530" s="7"/>
      <c r="F530" s="8"/>
      <c r="G530" s="1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4"/>
      <c r="C531" s="5"/>
      <c r="D531" s="6"/>
      <c r="E531" s="7"/>
      <c r="F531" s="8"/>
      <c r="G531" s="1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4"/>
      <c r="C532" s="5"/>
      <c r="D532" s="6"/>
      <c r="E532" s="7"/>
      <c r="F532" s="8"/>
      <c r="G532" s="1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4"/>
      <c r="C533" s="5"/>
      <c r="D533" s="6"/>
      <c r="E533" s="7"/>
      <c r="F533" s="8"/>
      <c r="G533" s="1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4"/>
      <c r="C534" s="5"/>
      <c r="D534" s="6"/>
      <c r="E534" s="7"/>
      <c r="F534" s="8"/>
      <c r="G534" s="1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4"/>
      <c r="C535" s="5"/>
      <c r="D535" s="6"/>
      <c r="E535" s="7"/>
      <c r="F535" s="8"/>
      <c r="G535" s="1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4"/>
      <c r="C536" s="5"/>
      <c r="D536" s="6"/>
      <c r="E536" s="7"/>
      <c r="F536" s="8"/>
      <c r="G536" s="1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4"/>
      <c r="C537" s="5"/>
      <c r="D537" s="6"/>
      <c r="E537" s="7"/>
      <c r="F537" s="8"/>
      <c r="G537" s="1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4"/>
      <c r="C538" s="5"/>
      <c r="D538" s="6"/>
      <c r="E538" s="7"/>
      <c r="F538" s="8"/>
      <c r="G538" s="1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4"/>
      <c r="C539" s="5"/>
      <c r="D539" s="6"/>
      <c r="E539" s="7"/>
      <c r="F539" s="8"/>
      <c r="G539" s="1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4"/>
      <c r="C540" s="5"/>
      <c r="D540" s="6"/>
      <c r="E540" s="7"/>
      <c r="F540" s="8"/>
      <c r="G540" s="1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4"/>
      <c r="C541" s="5"/>
      <c r="D541" s="6"/>
      <c r="E541" s="7"/>
      <c r="F541" s="8"/>
      <c r="G541" s="1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4"/>
      <c r="C542" s="5"/>
      <c r="D542" s="6"/>
      <c r="E542" s="7"/>
      <c r="F542" s="8"/>
      <c r="G542" s="1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4"/>
      <c r="C543" s="5"/>
      <c r="D543" s="6"/>
      <c r="E543" s="7"/>
      <c r="F543" s="8"/>
      <c r="G543" s="1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4"/>
      <c r="C544" s="5"/>
      <c r="D544" s="6"/>
      <c r="E544" s="7"/>
      <c r="F544" s="8"/>
      <c r="G544" s="1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4"/>
      <c r="C545" s="5"/>
      <c r="D545" s="6"/>
      <c r="E545" s="7"/>
      <c r="F545" s="8"/>
      <c r="G545" s="1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4"/>
      <c r="C546" s="5"/>
      <c r="D546" s="6"/>
      <c r="E546" s="7"/>
      <c r="F546" s="8"/>
      <c r="G546" s="1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4"/>
      <c r="C547" s="5"/>
      <c r="D547" s="6"/>
      <c r="E547" s="7"/>
      <c r="F547" s="8"/>
      <c r="G547" s="1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4"/>
      <c r="C548" s="5"/>
      <c r="D548" s="6"/>
      <c r="E548" s="7"/>
      <c r="F548" s="8"/>
      <c r="G548" s="1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4"/>
      <c r="C549" s="5"/>
      <c r="D549" s="6"/>
      <c r="E549" s="7"/>
      <c r="F549" s="8"/>
      <c r="G549" s="1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4"/>
      <c r="C550" s="5"/>
      <c r="D550" s="6"/>
      <c r="E550" s="7"/>
      <c r="F550" s="8"/>
      <c r="G550" s="1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4"/>
      <c r="C551" s="5"/>
      <c r="D551" s="6"/>
      <c r="E551" s="7"/>
      <c r="F551" s="8"/>
      <c r="G551" s="1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4"/>
      <c r="C552" s="5"/>
      <c r="D552" s="6"/>
      <c r="E552" s="7"/>
      <c r="F552" s="8"/>
      <c r="G552" s="1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4"/>
      <c r="C553" s="5"/>
      <c r="D553" s="6"/>
      <c r="E553" s="7"/>
      <c r="F553" s="8"/>
      <c r="G553" s="1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4"/>
      <c r="C554" s="5"/>
      <c r="D554" s="6"/>
      <c r="E554" s="7"/>
      <c r="F554" s="8"/>
      <c r="G554" s="1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4"/>
      <c r="C555" s="5"/>
      <c r="D555" s="6"/>
      <c r="E555" s="7"/>
      <c r="F555" s="8"/>
      <c r="G555" s="1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4"/>
      <c r="C556" s="5"/>
      <c r="D556" s="6"/>
      <c r="E556" s="7"/>
      <c r="F556" s="8"/>
      <c r="G556" s="1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4"/>
      <c r="C557" s="5"/>
      <c r="D557" s="6"/>
      <c r="E557" s="7"/>
      <c r="F557" s="8"/>
      <c r="G557" s="1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4"/>
      <c r="C558" s="5"/>
      <c r="D558" s="6"/>
      <c r="E558" s="7"/>
      <c r="F558" s="8"/>
      <c r="G558" s="1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4"/>
      <c r="C559" s="5"/>
      <c r="D559" s="6"/>
      <c r="E559" s="7"/>
      <c r="F559" s="8"/>
      <c r="G559" s="1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4"/>
      <c r="C560" s="5"/>
      <c r="D560" s="6"/>
      <c r="E560" s="7"/>
      <c r="F560" s="8"/>
      <c r="G560" s="1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4"/>
      <c r="C561" s="5"/>
      <c r="D561" s="6"/>
      <c r="E561" s="7"/>
      <c r="F561" s="8"/>
      <c r="G561" s="1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4"/>
      <c r="C562" s="5"/>
      <c r="D562" s="6"/>
      <c r="E562" s="7"/>
      <c r="F562" s="8"/>
      <c r="G562" s="1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4"/>
      <c r="C563" s="5"/>
      <c r="D563" s="6"/>
      <c r="E563" s="7"/>
      <c r="F563" s="8"/>
      <c r="G563" s="1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4"/>
      <c r="C564" s="5"/>
      <c r="D564" s="6"/>
      <c r="E564" s="7"/>
      <c r="F564" s="8"/>
      <c r="G564" s="1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4"/>
      <c r="C565" s="5"/>
      <c r="D565" s="6"/>
      <c r="E565" s="7"/>
      <c r="F565" s="8"/>
      <c r="G565" s="1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4"/>
      <c r="C566" s="5"/>
      <c r="D566" s="6"/>
      <c r="E566" s="7"/>
      <c r="F566" s="8"/>
      <c r="G566" s="1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4"/>
      <c r="C567" s="5"/>
      <c r="D567" s="6"/>
      <c r="E567" s="7"/>
      <c r="F567" s="8"/>
      <c r="G567" s="1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4"/>
      <c r="C568" s="5"/>
      <c r="D568" s="6"/>
      <c r="E568" s="7"/>
      <c r="F568" s="8"/>
      <c r="G568" s="1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4"/>
      <c r="C569" s="5"/>
      <c r="D569" s="6"/>
      <c r="E569" s="7"/>
      <c r="F569" s="8"/>
      <c r="G569" s="1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4"/>
      <c r="C570" s="5"/>
      <c r="D570" s="6"/>
      <c r="E570" s="7"/>
      <c r="F570" s="8"/>
      <c r="G570" s="1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4"/>
      <c r="C571" s="5"/>
      <c r="D571" s="6"/>
      <c r="E571" s="7"/>
      <c r="F571" s="8"/>
      <c r="G571" s="1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4"/>
      <c r="C572" s="5"/>
      <c r="D572" s="6"/>
      <c r="E572" s="7"/>
      <c r="F572" s="8"/>
      <c r="G572" s="1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4"/>
      <c r="C573" s="5"/>
      <c r="D573" s="6"/>
      <c r="E573" s="7"/>
      <c r="F573" s="8"/>
      <c r="G573" s="1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4"/>
      <c r="C574" s="5"/>
      <c r="D574" s="6"/>
      <c r="E574" s="7"/>
      <c r="F574" s="8"/>
      <c r="G574" s="1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4"/>
      <c r="C575" s="5"/>
      <c r="D575" s="6"/>
      <c r="E575" s="7"/>
      <c r="F575" s="8"/>
      <c r="G575" s="1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4"/>
      <c r="C576" s="5"/>
      <c r="D576" s="6"/>
      <c r="E576" s="7"/>
      <c r="F576" s="8"/>
      <c r="G576" s="1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4"/>
      <c r="C577" s="5"/>
      <c r="D577" s="6"/>
      <c r="E577" s="7"/>
      <c r="F577" s="8"/>
      <c r="G577" s="1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4"/>
      <c r="C578" s="5"/>
      <c r="D578" s="6"/>
      <c r="E578" s="7"/>
      <c r="F578" s="8"/>
      <c r="G578" s="1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4"/>
      <c r="C579" s="5"/>
      <c r="D579" s="6"/>
      <c r="E579" s="7"/>
      <c r="F579" s="8"/>
      <c r="G579" s="1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4"/>
      <c r="C580" s="5"/>
      <c r="D580" s="6"/>
      <c r="E580" s="7"/>
      <c r="F580" s="8"/>
      <c r="G580" s="1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4"/>
      <c r="C581" s="5"/>
      <c r="D581" s="6"/>
      <c r="E581" s="7"/>
      <c r="F581" s="8"/>
      <c r="G581" s="1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4"/>
      <c r="C582" s="5"/>
      <c r="D582" s="6"/>
      <c r="E582" s="7"/>
      <c r="F582" s="8"/>
      <c r="G582" s="1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4"/>
      <c r="C583" s="5"/>
      <c r="D583" s="6"/>
      <c r="E583" s="7"/>
      <c r="F583" s="8"/>
      <c r="G583" s="1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4"/>
      <c r="C584" s="5"/>
      <c r="D584" s="6"/>
      <c r="E584" s="7"/>
      <c r="F584" s="8"/>
      <c r="G584" s="1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4"/>
      <c r="C585" s="5"/>
      <c r="D585" s="6"/>
      <c r="E585" s="7"/>
      <c r="F585" s="8"/>
      <c r="G585" s="1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4"/>
      <c r="C586" s="5"/>
      <c r="D586" s="6"/>
      <c r="E586" s="7"/>
      <c r="F586" s="8"/>
      <c r="G586" s="1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4"/>
      <c r="C587" s="5"/>
      <c r="D587" s="6"/>
      <c r="E587" s="7"/>
      <c r="F587" s="8"/>
      <c r="G587" s="1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4"/>
      <c r="C588" s="5"/>
      <c r="D588" s="6"/>
      <c r="E588" s="7"/>
      <c r="F588" s="8"/>
      <c r="G588" s="1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4"/>
      <c r="C589" s="5"/>
      <c r="D589" s="6"/>
      <c r="E589" s="7"/>
      <c r="F589" s="8"/>
      <c r="G589" s="1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4"/>
      <c r="C590" s="5"/>
      <c r="D590" s="6"/>
      <c r="E590" s="7"/>
      <c r="F590" s="8"/>
      <c r="G590" s="1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4"/>
      <c r="C591" s="5"/>
      <c r="D591" s="6"/>
      <c r="E591" s="7"/>
      <c r="F591" s="8"/>
      <c r="G591" s="1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4"/>
      <c r="C592" s="5"/>
      <c r="D592" s="6"/>
      <c r="E592" s="7"/>
      <c r="F592" s="8"/>
      <c r="G592" s="1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4"/>
      <c r="C593" s="5"/>
      <c r="D593" s="6"/>
      <c r="E593" s="7"/>
      <c r="F593" s="8"/>
      <c r="G593" s="1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4"/>
      <c r="C594" s="5"/>
      <c r="D594" s="6"/>
      <c r="E594" s="7"/>
      <c r="F594" s="8"/>
      <c r="G594" s="1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4"/>
      <c r="C595" s="5"/>
      <c r="D595" s="6"/>
      <c r="E595" s="7"/>
      <c r="F595" s="8"/>
      <c r="G595" s="1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4"/>
      <c r="C596" s="5"/>
      <c r="D596" s="6"/>
      <c r="E596" s="7"/>
      <c r="F596" s="8"/>
      <c r="G596" s="1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4"/>
      <c r="C597" s="5"/>
      <c r="D597" s="6"/>
      <c r="E597" s="7"/>
      <c r="F597" s="8"/>
      <c r="G597" s="1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4"/>
      <c r="C598" s="5"/>
      <c r="D598" s="6"/>
      <c r="E598" s="7"/>
      <c r="F598" s="8"/>
      <c r="G598" s="1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4"/>
      <c r="C599" s="5"/>
      <c r="D599" s="6"/>
      <c r="E599" s="7"/>
      <c r="F599" s="8"/>
      <c r="G599" s="1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4"/>
      <c r="C600" s="5"/>
      <c r="D600" s="6"/>
      <c r="E600" s="7"/>
      <c r="F600" s="8"/>
      <c r="G600" s="1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4"/>
      <c r="C601" s="5"/>
      <c r="D601" s="6"/>
      <c r="E601" s="7"/>
      <c r="F601" s="8"/>
      <c r="G601" s="1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4"/>
      <c r="C602" s="5"/>
      <c r="D602" s="6"/>
      <c r="E602" s="7"/>
      <c r="F602" s="8"/>
      <c r="G602" s="1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4"/>
      <c r="C603" s="5"/>
      <c r="D603" s="6"/>
      <c r="E603" s="7"/>
      <c r="F603" s="8"/>
      <c r="G603" s="1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4"/>
      <c r="C604" s="5"/>
      <c r="D604" s="6"/>
      <c r="E604" s="7"/>
      <c r="F604" s="8"/>
      <c r="G604" s="1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4"/>
      <c r="C605" s="5"/>
      <c r="D605" s="6"/>
      <c r="E605" s="7"/>
      <c r="F605" s="8"/>
      <c r="G605" s="1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4"/>
      <c r="C606" s="5"/>
      <c r="D606" s="6"/>
      <c r="E606" s="7"/>
      <c r="F606" s="8"/>
      <c r="G606" s="1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4"/>
      <c r="C607" s="5"/>
      <c r="D607" s="6"/>
      <c r="E607" s="7"/>
      <c r="F607" s="8"/>
      <c r="G607" s="1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4"/>
      <c r="C608" s="5"/>
      <c r="D608" s="6"/>
      <c r="E608" s="7"/>
      <c r="F608" s="8"/>
      <c r="G608" s="1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4"/>
      <c r="C609" s="5"/>
      <c r="D609" s="6"/>
      <c r="E609" s="7"/>
      <c r="F609" s="8"/>
      <c r="G609" s="1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4"/>
      <c r="C610" s="5"/>
      <c r="D610" s="6"/>
      <c r="E610" s="7"/>
      <c r="F610" s="8"/>
      <c r="G610" s="1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4"/>
      <c r="C611" s="5"/>
      <c r="D611" s="6"/>
      <c r="E611" s="7"/>
      <c r="F611" s="8"/>
      <c r="G611" s="1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4"/>
      <c r="C612" s="5"/>
      <c r="D612" s="6"/>
      <c r="E612" s="7"/>
      <c r="F612" s="8"/>
      <c r="G612" s="1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4"/>
      <c r="C613" s="5"/>
      <c r="D613" s="6"/>
      <c r="E613" s="7"/>
      <c r="F613" s="8"/>
      <c r="G613" s="1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4"/>
      <c r="C614" s="5"/>
      <c r="D614" s="6"/>
      <c r="E614" s="7"/>
      <c r="F614" s="8"/>
      <c r="G614" s="1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4"/>
      <c r="C615" s="5"/>
      <c r="D615" s="6"/>
      <c r="E615" s="7"/>
      <c r="F615" s="8"/>
      <c r="G615" s="1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4"/>
      <c r="C616" s="5"/>
      <c r="D616" s="6"/>
      <c r="E616" s="7"/>
      <c r="F616" s="8"/>
      <c r="G616" s="1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4"/>
      <c r="C617" s="5"/>
      <c r="D617" s="6"/>
      <c r="E617" s="7"/>
      <c r="F617" s="8"/>
      <c r="G617" s="1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4"/>
      <c r="C618" s="5"/>
      <c r="D618" s="6"/>
      <c r="E618" s="7"/>
      <c r="F618" s="8"/>
      <c r="G618" s="1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4"/>
      <c r="C619" s="5"/>
      <c r="D619" s="6"/>
      <c r="E619" s="7"/>
      <c r="F619" s="8"/>
      <c r="G619" s="1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4"/>
      <c r="C620" s="5"/>
      <c r="D620" s="6"/>
      <c r="E620" s="7"/>
      <c r="F620" s="8"/>
      <c r="G620" s="1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4"/>
      <c r="C621" s="5"/>
      <c r="D621" s="6"/>
      <c r="E621" s="7"/>
      <c r="F621" s="8"/>
      <c r="G621" s="1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4"/>
      <c r="C622" s="5"/>
      <c r="D622" s="6"/>
      <c r="E622" s="7"/>
      <c r="F622" s="8"/>
      <c r="G622" s="1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4"/>
      <c r="C623" s="5"/>
      <c r="D623" s="6"/>
      <c r="E623" s="7"/>
      <c r="F623" s="8"/>
      <c r="G623" s="1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4"/>
      <c r="C624" s="5"/>
      <c r="D624" s="6"/>
      <c r="E624" s="7"/>
      <c r="F624" s="8"/>
      <c r="G624" s="1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4"/>
      <c r="C625" s="5"/>
      <c r="D625" s="6"/>
      <c r="E625" s="7"/>
      <c r="F625" s="8"/>
      <c r="G625" s="1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4"/>
      <c r="C626" s="5"/>
      <c r="D626" s="6"/>
      <c r="E626" s="7"/>
      <c r="F626" s="8"/>
      <c r="G626" s="1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4"/>
      <c r="C627" s="5"/>
      <c r="D627" s="6"/>
      <c r="E627" s="7"/>
      <c r="F627" s="8"/>
      <c r="G627" s="1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4"/>
      <c r="C628" s="5"/>
      <c r="D628" s="6"/>
      <c r="E628" s="7"/>
      <c r="F628" s="8"/>
      <c r="G628" s="1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4"/>
      <c r="C629" s="5"/>
      <c r="D629" s="6"/>
      <c r="E629" s="7"/>
      <c r="F629" s="8"/>
      <c r="G629" s="1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4"/>
      <c r="C630" s="5"/>
      <c r="D630" s="6"/>
      <c r="E630" s="7"/>
      <c r="F630" s="8"/>
      <c r="G630" s="1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4"/>
      <c r="C631" s="5"/>
      <c r="D631" s="6"/>
      <c r="E631" s="7"/>
      <c r="F631" s="8"/>
      <c r="G631" s="1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4"/>
      <c r="C632" s="5"/>
      <c r="D632" s="6"/>
      <c r="E632" s="7"/>
      <c r="F632" s="8"/>
      <c r="G632" s="1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4"/>
      <c r="C633" s="5"/>
      <c r="D633" s="6"/>
      <c r="E633" s="7"/>
      <c r="F633" s="8"/>
      <c r="G633" s="1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4"/>
      <c r="C634" s="5"/>
      <c r="D634" s="6"/>
      <c r="E634" s="7"/>
      <c r="F634" s="8"/>
      <c r="G634" s="1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4"/>
      <c r="C635" s="5"/>
      <c r="D635" s="6"/>
      <c r="E635" s="7"/>
      <c r="F635" s="8"/>
      <c r="G635" s="1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4"/>
      <c r="C636" s="5"/>
      <c r="D636" s="6"/>
      <c r="E636" s="7"/>
      <c r="F636" s="8"/>
      <c r="G636" s="1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4"/>
      <c r="C637" s="5"/>
      <c r="D637" s="6"/>
      <c r="E637" s="7"/>
      <c r="F637" s="8"/>
      <c r="G637" s="1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4"/>
      <c r="C638" s="5"/>
      <c r="D638" s="6"/>
      <c r="E638" s="7"/>
      <c r="F638" s="8"/>
      <c r="G638" s="1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4"/>
      <c r="C639" s="5"/>
      <c r="D639" s="6"/>
      <c r="E639" s="7"/>
      <c r="F639" s="8"/>
      <c r="G639" s="1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4"/>
      <c r="C640" s="5"/>
      <c r="D640" s="6"/>
      <c r="E640" s="7"/>
      <c r="F640" s="8"/>
      <c r="G640" s="1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4"/>
      <c r="C641" s="5"/>
      <c r="D641" s="6"/>
      <c r="E641" s="7"/>
      <c r="F641" s="8"/>
      <c r="G641" s="1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4"/>
      <c r="C642" s="5"/>
      <c r="D642" s="6"/>
      <c r="E642" s="7"/>
      <c r="F642" s="8"/>
      <c r="G642" s="1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4"/>
      <c r="C643" s="5"/>
      <c r="D643" s="6"/>
      <c r="E643" s="7"/>
      <c r="F643" s="8"/>
      <c r="G643" s="1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4"/>
      <c r="C644" s="5"/>
      <c r="D644" s="6"/>
      <c r="E644" s="7"/>
      <c r="F644" s="8"/>
      <c r="G644" s="1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4"/>
      <c r="C645" s="5"/>
      <c r="D645" s="6"/>
      <c r="E645" s="7"/>
      <c r="F645" s="8"/>
      <c r="G645" s="1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4"/>
      <c r="C646" s="5"/>
      <c r="D646" s="6"/>
      <c r="E646" s="7"/>
      <c r="F646" s="8"/>
      <c r="G646" s="1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4"/>
      <c r="C647" s="5"/>
      <c r="D647" s="6"/>
      <c r="E647" s="7"/>
      <c r="F647" s="8"/>
      <c r="G647" s="1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4"/>
      <c r="C648" s="5"/>
      <c r="D648" s="6"/>
      <c r="E648" s="7"/>
      <c r="F648" s="8"/>
      <c r="G648" s="1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4"/>
      <c r="C649" s="5"/>
      <c r="D649" s="6"/>
      <c r="E649" s="7"/>
      <c r="F649" s="8"/>
      <c r="G649" s="1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4"/>
      <c r="C650" s="5"/>
      <c r="D650" s="6"/>
      <c r="E650" s="7"/>
      <c r="F650" s="8"/>
      <c r="G650" s="1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4"/>
      <c r="C651" s="5"/>
      <c r="D651" s="6"/>
      <c r="E651" s="7"/>
      <c r="F651" s="8"/>
      <c r="G651" s="1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4"/>
      <c r="C652" s="5"/>
      <c r="D652" s="6"/>
      <c r="E652" s="7"/>
      <c r="F652" s="8"/>
      <c r="G652" s="1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4"/>
      <c r="C653" s="5"/>
      <c r="D653" s="6"/>
      <c r="E653" s="7"/>
      <c r="F653" s="8"/>
      <c r="G653" s="1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4"/>
      <c r="C654" s="5"/>
      <c r="D654" s="6"/>
      <c r="E654" s="7"/>
      <c r="F654" s="8"/>
      <c r="G654" s="1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4"/>
      <c r="C655" s="5"/>
      <c r="D655" s="6"/>
      <c r="E655" s="7"/>
      <c r="F655" s="8"/>
      <c r="G655" s="1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4"/>
      <c r="C656" s="5"/>
      <c r="D656" s="6"/>
      <c r="E656" s="7"/>
      <c r="F656" s="8"/>
      <c r="G656" s="1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4"/>
      <c r="C657" s="5"/>
      <c r="D657" s="6"/>
      <c r="E657" s="7"/>
      <c r="F657" s="8"/>
      <c r="G657" s="1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4"/>
      <c r="C658" s="5"/>
      <c r="D658" s="6"/>
      <c r="E658" s="7"/>
      <c r="F658" s="8"/>
      <c r="G658" s="1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4"/>
      <c r="C659" s="5"/>
      <c r="D659" s="6"/>
      <c r="E659" s="7"/>
      <c r="F659" s="8"/>
      <c r="G659" s="1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4"/>
      <c r="C660" s="5"/>
      <c r="D660" s="6"/>
      <c r="E660" s="7"/>
      <c r="F660" s="8"/>
      <c r="G660" s="1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4"/>
      <c r="C661" s="5"/>
      <c r="D661" s="6"/>
      <c r="E661" s="7"/>
      <c r="F661" s="8"/>
      <c r="G661" s="1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4"/>
      <c r="C662" s="5"/>
      <c r="D662" s="6"/>
      <c r="E662" s="7"/>
      <c r="F662" s="8"/>
      <c r="G662" s="1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4"/>
      <c r="C663" s="5"/>
      <c r="D663" s="6"/>
      <c r="E663" s="7"/>
      <c r="F663" s="8"/>
      <c r="G663" s="1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4"/>
      <c r="C664" s="5"/>
      <c r="D664" s="6"/>
      <c r="E664" s="7"/>
      <c r="F664" s="8"/>
      <c r="G664" s="1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4"/>
      <c r="C665" s="5"/>
      <c r="D665" s="6"/>
      <c r="E665" s="7"/>
      <c r="F665" s="8"/>
      <c r="G665" s="1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4"/>
      <c r="C666" s="5"/>
      <c r="D666" s="6"/>
      <c r="E666" s="7"/>
      <c r="F666" s="8"/>
      <c r="G666" s="1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4"/>
      <c r="C667" s="5"/>
      <c r="D667" s="6"/>
      <c r="E667" s="7"/>
      <c r="F667" s="8"/>
      <c r="G667" s="1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4"/>
      <c r="C668" s="5"/>
      <c r="D668" s="6"/>
      <c r="E668" s="7"/>
      <c r="F668" s="8"/>
      <c r="G668" s="1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4"/>
      <c r="C669" s="5"/>
      <c r="D669" s="6"/>
      <c r="E669" s="7"/>
      <c r="F669" s="8"/>
      <c r="G669" s="1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4"/>
      <c r="C670" s="5"/>
      <c r="D670" s="6"/>
      <c r="E670" s="7"/>
      <c r="F670" s="8"/>
      <c r="G670" s="1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4"/>
      <c r="C671" s="5"/>
      <c r="D671" s="6"/>
      <c r="E671" s="7"/>
      <c r="F671" s="8"/>
      <c r="G671" s="1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4"/>
      <c r="C672" s="5"/>
      <c r="D672" s="6"/>
      <c r="E672" s="7"/>
      <c r="F672" s="8"/>
      <c r="G672" s="1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4"/>
      <c r="C673" s="5"/>
      <c r="D673" s="6"/>
      <c r="E673" s="7"/>
      <c r="F673" s="8"/>
      <c r="G673" s="1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4"/>
      <c r="C674" s="5"/>
      <c r="D674" s="6"/>
      <c r="E674" s="7"/>
      <c r="F674" s="8"/>
      <c r="G674" s="1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4"/>
      <c r="C675" s="5"/>
      <c r="D675" s="6"/>
      <c r="E675" s="7"/>
      <c r="F675" s="8"/>
      <c r="G675" s="1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4"/>
      <c r="C676" s="5"/>
      <c r="D676" s="6"/>
      <c r="E676" s="7"/>
      <c r="F676" s="8"/>
      <c r="G676" s="1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4"/>
      <c r="C677" s="5"/>
      <c r="D677" s="6"/>
      <c r="E677" s="7"/>
      <c r="F677" s="8"/>
      <c r="G677" s="1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4"/>
      <c r="C678" s="5"/>
      <c r="D678" s="6"/>
      <c r="E678" s="7"/>
      <c r="F678" s="8"/>
      <c r="G678" s="1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4"/>
      <c r="C679" s="5"/>
      <c r="D679" s="6"/>
      <c r="E679" s="7"/>
      <c r="F679" s="8"/>
      <c r="G679" s="1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4"/>
      <c r="C680" s="5"/>
      <c r="D680" s="6"/>
      <c r="E680" s="7"/>
      <c r="F680" s="8"/>
      <c r="G680" s="1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4"/>
      <c r="C681" s="5"/>
      <c r="D681" s="6"/>
      <c r="E681" s="7"/>
      <c r="F681" s="8"/>
      <c r="G681" s="1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4"/>
      <c r="C682" s="5"/>
      <c r="D682" s="6"/>
      <c r="E682" s="7"/>
      <c r="F682" s="8"/>
      <c r="G682" s="1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4"/>
      <c r="C683" s="5"/>
      <c r="D683" s="6"/>
      <c r="E683" s="7"/>
      <c r="F683" s="8"/>
      <c r="G683" s="1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4"/>
      <c r="C684" s="5"/>
      <c r="D684" s="6"/>
      <c r="E684" s="7"/>
      <c r="F684" s="8"/>
      <c r="G684" s="1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4"/>
      <c r="C685" s="5"/>
      <c r="D685" s="6"/>
      <c r="E685" s="7"/>
      <c r="F685" s="8"/>
      <c r="G685" s="1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4"/>
      <c r="C686" s="5"/>
      <c r="D686" s="6"/>
      <c r="E686" s="7"/>
      <c r="F686" s="8"/>
      <c r="G686" s="1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4"/>
      <c r="C687" s="5"/>
      <c r="D687" s="6"/>
      <c r="E687" s="7"/>
      <c r="F687" s="8"/>
      <c r="G687" s="1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4"/>
      <c r="C688" s="5"/>
      <c r="D688" s="6"/>
      <c r="E688" s="7"/>
      <c r="F688" s="8"/>
      <c r="G688" s="1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4"/>
      <c r="C689" s="5"/>
      <c r="D689" s="6"/>
      <c r="E689" s="7"/>
      <c r="F689" s="8"/>
      <c r="G689" s="1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4"/>
      <c r="C690" s="5"/>
      <c r="D690" s="6"/>
      <c r="E690" s="7"/>
      <c r="F690" s="8"/>
      <c r="G690" s="1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4"/>
      <c r="C691" s="5"/>
      <c r="D691" s="6"/>
      <c r="E691" s="7"/>
      <c r="F691" s="8"/>
      <c r="G691" s="1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4"/>
      <c r="C692" s="5"/>
      <c r="D692" s="6"/>
      <c r="E692" s="7"/>
      <c r="F692" s="8"/>
      <c r="G692" s="1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4"/>
      <c r="C693" s="5"/>
      <c r="D693" s="6"/>
      <c r="E693" s="7"/>
      <c r="F693" s="8"/>
      <c r="G693" s="1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4"/>
      <c r="C694" s="5"/>
      <c r="D694" s="6"/>
      <c r="E694" s="7"/>
      <c r="F694" s="8"/>
      <c r="G694" s="1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4"/>
      <c r="C695" s="5"/>
      <c r="D695" s="6"/>
      <c r="E695" s="7"/>
      <c r="F695" s="8"/>
      <c r="G695" s="1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4"/>
      <c r="C696" s="5"/>
      <c r="D696" s="6"/>
      <c r="E696" s="7"/>
      <c r="F696" s="8"/>
      <c r="G696" s="1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4"/>
      <c r="C697" s="5"/>
      <c r="D697" s="6"/>
      <c r="E697" s="7"/>
      <c r="F697" s="8"/>
      <c r="G697" s="1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4"/>
      <c r="C698" s="5"/>
      <c r="D698" s="6"/>
      <c r="E698" s="7"/>
      <c r="F698" s="8"/>
      <c r="G698" s="1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4"/>
      <c r="C699" s="5"/>
      <c r="D699" s="6"/>
      <c r="E699" s="7"/>
      <c r="F699" s="8"/>
      <c r="G699" s="1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4"/>
      <c r="C700" s="5"/>
      <c r="D700" s="6"/>
      <c r="E700" s="7"/>
      <c r="F700" s="8"/>
      <c r="G700" s="1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4"/>
      <c r="C701" s="5"/>
      <c r="D701" s="6"/>
      <c r="E701" s="7"/>
      <c r="F701" s="8"/>
      <c r="G701" s="1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4"/>
      <c r="C702" s="5"/>
      <c r="D702" s="6"/>
      <c r="E702" s="7"/>
      <c r="F702" s="8"/>
      <c r="G702" s="1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4"/>
      <c r="C703" s="5"/>
      <c r="D703" s="6"/>
      <c r="E703" s="7"/>
      <c r="F703" s="8"/>
      <c r="G703" s="1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4"/>
      <c r="C704" s="5"/>
      <c r="D704" s="6"/>
      <c r="E704" s="7"/>
      <c r="F704" s="8"/>
      <c r="G704" s="1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4"/>
      <c r="C705" s="5"/>
      <c r="D705" s="6"/>
      <c r="E705" s="7"/>
      <c r="F705" s="8"/>
      <c r="G705" s="1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4"/>
      <c r="C706" s="5"/>
      <c r="D706" s="6"/>
      <c r="E706" s="7"/>
      <c r="F706" s="8"/>
      <c r="G706" s="1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4"/>
      <c r="C707" s="5"/>
      <c r="D707" s="6"/>
      <c r="E707" s="7"/>
      <c r="F707" s="8"/>
      <c r="G707" s="1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4"/>
      <c r="C708" s="5"/>
      <c r="D708" s="6"/>
      <c r="E708" s="7"/>
      <c r="F708" s="8"/>
      <c r="G708" s="1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4"/>
      <c r="C709" s="5"/>
      <c r="D709" s="6"/>
      <c r="E709" s="7"/>
      <c r="F709" s="8"/>
      <c r="G709" s="1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4"/>
      <c r="C710" s="5"/>
      <c r="D710" s="6"/>
      <c r="E710" s="7"/>
      <c r="F710" s="8"/>
      <c r="G710" s="1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4"/>
      <c r="C711" s="5"/>
      <c r="D711" s="6"/>
      <c r="E711" s="7"/>
      <c r="F711" s="8"/>
      <c r="G711" s="1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4"/>
      <c r="C712" s="5"/>
      <c r="D712" s="6"/>
      <c r="E712" s="7"/>
      <c r="F712" s="8"/>
      <c r="G712" s="1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4"/>
      <c r="C713" s="5"/>
      <c r="D713" s="6"/>
      <c r="E713" s="7"/>
      <c r="F713" s="8"/>
      <c r="G713" s="1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4"/>
      <c r="C714" s="5"/>
      <c r="D714" s="6"/>
      <c r="E714" s="7"/>
      <c r="F714" s="8"/>
      <c r="G714" s="1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4"/>
      <c r="C715" s="5"/>
      <c r="D715" s="6"/>
      <c r="E715" s="7"/>
      <c r="F715" s="8"/>
      <c r="G715" s="1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4"/>
      <c r="C716" s="5"/>
      <c r="D716" s="6"/>
      <c r="E716" s="7"/>
      <c r="F716" s="8"/>
      <c r="G716" s="1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4"/>
      <c r="C717" s="5"/>
      <c r="D717" s="6"/>
      <c r="E717" s="7"/>
      <c r="F717" s="8"/>
      <c r="G717" s="1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4"/>
      <c r="C718" s="5"/>
      <c r="D718" s="6"/>
      <c r="E718" s="7"/>
      <c r="F718" s="8"/>
      <c r="G718" s="1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4"/>
      <c r="C719" s="5"/>
      <c r="D719" s="6"/>
      <c r="E719" s="7"/>
      <c r="F719" s="8"/>
      <c r="G719" s="1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4"/>
      <c r="C720" s="5"/>
      <c r="D720" s="6"/>
      <c r="E720" s="7"/>
      <c r="F720" s="8"/>
      <c r="G720" s="1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4"/>
      <c r="C721" s="5"/>
      <c r="D721" s="6"/>
      <c r="E721" s="7"/>
      <c r="F721" s="8"/>
      <c r="G721" s="1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4"/>
      <c r="C722" s="5"/>
      <c r="D722" s="6"/>
      <c r="E722" s="7"/>
      <c r="F722" s="8"/>
      <c r="G722" s="1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4"/>
      <c r="C723" s="5"/>
      <c r="D723" s="6"/>
      <c r="E723" s="7"/>
      <c r="F723" s="8"/>
      <c r="G723" s="1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4"/>
      <c r="C724" s="5"/>
      <c r="D724" s="6"/>
      <c r="E724" s="7"/>
      <c r="F724" s="8"/>
      <c r="G724" s="1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4"/>
      <c r="C725" s="5"/>
      <c r="D725" s="6"/>
      <c r="E725" s="7"/>
      <c r="F725" s="8"/>
      <c r="G725" s="1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4"/>
      <c r="C726" s="5"/>
      <c r="D726" s="6"/>
      <c r="E726" s="7"/>
      <c r="F726" s="8"/>
      <c r="G726" s="1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4"/>
      <c r="C727" s="5"/>
      <c r="D727" s="6"/>
      <c r="E727" s="7"/>
      <c r="F727" s="8"/>
      <c r="G727" s="1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4"/>
      <c r="C728" s="5"/>
      <c r="D728" s="6"/>
      <c r="E728" s="7"/>
      <c r="F728" s="8"/>
      <c r="G728" s="1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4"/>
      <c r="C729" s="5"/>
      <c r="D729" s="6"/>
      <c r="E729" s="7"/>
      <c r="F729" s="8"/>
      <c r="G729" s="1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4"/>
      <c r="C730" s="5"/>
      <c r="D730" s="6"/>
      <c r="E730" s="7"/>
      <c r="F730" s="8"/>
      <c r="G730" s="1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4"/>
      <c r="C731" s="5"/>
      <c r="D731" s="6"/>
      <c r="E731" s="7"/>
      <c r="F731" s="8"/>
      <c r="G731" s="1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4"/>
      <c r="C732" s="5"/>
      <c r="D732" s="6"/>
      <c r="E732" s="7"/>
      <c r="F732" s="8"/>
      <c r="G732" s="1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4"/>
      <c r="C733" s="5"/>
      <c r="D733" s="6"/>
      <c r="E733" s="7"/>
      <c r="F733" s="8"/>
      <c r="G733" s="1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4"/>
      <c r="C734" s="5"/>
      <c r="D734" s="6"/>
      <c r="E734" s="7"/>
      <c r="F734" s="8"/>
      <c r="G734" s="1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4"/>
      <c r="C735" s="5"/>
      <c r="D735" s="6"/>
      <c r="E735" s="7"/>
      <c r="F735" s="8"/>
      <c r="G735" s="1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4"/>
      <c r="C736" s="5"/>
      <c r="D736" s="6"/>
      <c r="E736" s="7"/>
      <c r="F736" s="8"/>
      <c r="G736" s="1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4"/>
      <c r="C737" s="5"/>
      <c r="D737" s="6"/>
      <c r="E737" s="7"/>
      <c r="F737" s="8"/>
      <c r="G737" s="1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4"/>
      <c r="C738" s="5"/>
      <c r="D738" s="6"/>
      <c r="E738" s="7"/>
      <c r="F738" s="8"/>
      <c r="G738" s="1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4"/>
      <c r="C739" s="5"/>
      <c r="D739" s="6"/>
      <c r="E739" s="7"/>
      <c r="F739" s="8"/>
      <c r="G739" s="1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4"/>
      <c r="C740" s="5"/>
      <c r="D740" s="6"/>
      <c r="E740" s="7"/>
      <c r="F740" s="8"/>
      <c r="G740" s="1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4"/>
      <c r="C741" s="5"/>
      <c r="D741" s="6"/>
      <c r="E741" s="7"/>
      <c r="F741" s="8"/>
      <c r="G741" s="1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4"/>
      <c r="C742" s="5"/>
      <c r="D742" s="6"/>
      <c r="E742" s="7"/>
      <c r="F742" s="8"/>
      <c r="G742" s="1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4"/>
      <c r="C743" s="5"/>
      <c r="D743" s="6"/>
      <c r="E743" s="7"/>
      <c r="F743" s="8"/>
      <c r="G743" s="1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4"/>
      <c r="C744" s="5"/>
      <c r="D744" s="6"/>
      <c r="E744" s="7"/>
      <c r="F744" s="8"/>
      <c r="G744" s="1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4"/>
      <c r="C745" s="5"/>
      <c r="D745" s="6"/>
      <c r="E745" s="7"/>
      <c r="F745" s="8"/>
      <c r="G745" s="1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4"/>
      <c r="C746" s="5"/>
      <c r="D746" s="6"/>
      <c r="E746" s="7"/>
      <c r="F746" s="8"/>
      <c r="G746" s="1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4"/>
      <c r="C747" s="5"/>
      <c r="D747" s="6"/>
      <c r="E747" s="7"/>
      <c r="F747" s="8"/>
      <c r="G747" s="1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4"/>
      <c r="C748" s="5"/>
      <c r="D748" s="6"/>
      <c r="E748" s="7"/>
      <c r="F748" s="8"/>
      <c r="G748" s="1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4"/>
      <c r="C749" s="5"/>
      <c r="D749" s="6"/>
      <c r="E749" s="7"/>
      <c r="F749" s="8"/>
      <c r="G749" s="1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4"/>
      <c r="C750" s="5"/>
      <c r="D750" s="6"/>
      <c r="E750" s="7"/>
      <c r="F750" s="8"/>
      <c r="G750" s="1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4"/>
      <c r="C751" s="5"/>
      <c r="D751" s="6"/>
      <c r="E751" s="7"/>
      <c r="F751" s="8"/>
      <c r="G751" s="1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4"/>
      <c r="C752" s="5"/>
      <c r="D752" s="6"/>
      <c r="E752" s="7"/>
      <c r="F752" s="8"/>
      <c r="G752" s="1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4"/>
      <c r="C753" s="5"/>
      <c r="D753" s="6"/>
      <c r="E753" s="7"/>
      <c r="F753" s="8"/>
      <c r="G753" s="1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4"/>
      <c r="C754" s="5"/>
      <c r="D754" s="6"/>
      <c r="E754" s="7"/>
      <c r="F754" s="8"/>
      <c r="G754" s="1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4"/>
      <c r="C755" s="5"/>
      <c r="D755" s="6"/>
      <c r="E755" s="7"/>
      <c r="F755" s="8"/>
      <c r="G755" s="1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4"/>
      <c r="C756" s="5"/>
      <c r="D756" s="6"/>
      <c r="E756" s="7"/>
      <c r="F756" s="8"/>
      <c r="G756" s="1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4"/>
      <c r="C757" s="5"/>
      <c r="D757" s="6"/>
      <c r="E757" s="7"/>
      <c r="F757" s="8"/>
      <c r="G757" s="1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4"/>
      <c r="C758" s="5"/>
      <c r="D758" s="6"/>
      <c r="E758" s="7"/>
      <c r="F758" s="8"/>
      <c r="G758" s="1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4"/>
      <c r="C759" s="5"/>
      <c r="D759" s="6"/>
      <c r="E759" s="7"/>
      <c r="F759" s="8"/>
      <c r="G759" s="1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4"/>
      <c r="C760" s="5"/>
      <c r="D760" s="6"/>
      <c r="E760" s="7"/>
      <c r="F760" s="8"/>
      <c r="G760" s="1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4"/>
      <c r="C761" s="5"/>
      <c r="D761" s="6"/>
      <c r="E761" s="7"/>
      <c r="F761" s="8"/>
      <c r="G761" s="1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4"/>
      <c r="C762" s="5"/>
      <c r="D762" s="6"/>
      <c r="E762" s="7"/>
      <c r="F762" s="8"/>
      <c r="G762" s="1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4"/>
      <c r="C763" s="5"/>
      <c r="D763" s="6"/>
      <c r="E763" s="7"/>
      <c r="F763" s="8"/>
      <c r="G763" s="1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4"/>
      <c r="C764" s="5"/>
      <c r="D764" s="6"/>
      <c r="E764" s="7"/>
      <c r="F764" s="8"/>
      <c r="G764" s="1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4"/>
      <c r="C765" s="5"/>
      <c r="D765" s="6"/>
      <c r="E765" s="7"/>
      <c r="F765" s="8"/>
      <c r="G765" s="1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4"/>
      <c r="C766" s="5"/>
      <c r="D766" s="6"/>
      <c r="E766" s="7"/>
      <c r="F766" s="8"/>
      <c r="G766" s="1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4"/>
      <c r="C767" s="5"/>
      <c r="D767" s="6"/>
      <c r="E767" s="7"/>
      <c r="F767" s="8"/>
      <c r="G767" s="1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4"/>
      <c r="C768" s="5"/>
      <c r="D768" s="6"/>
      <c r="E768" s="7"/>
      <c r="F768" s="8"/>
      <c r="G768" s="1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4"/>
      <c r="C769" s="5"/>
      <c r="D769" s="6"/>
      <c r="E769" s="7"/>
      <c r="F769" s="8"/>
      <c r="G769" s="1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4"/>
      <c r="C770" s="5"/>
      <c r="D770" s="6"/>
      <c r="E770" s="7"/>
      <c r="F770" s="8"/>
      <c r="G770" s="1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4"/>
      <c r="C771" s="5"/>
      <c r="D771" s="6"/>
      <c r="E771" s="7"/>
      <c r="F771" s="8"/>
      <c r="G771" s="1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4"/>
      <c r="C772" s="5"/>
      <c r="D772" s="6"/>
      <c r="E772" s="7"/>
      <c r="F772" s="8"/>
      <c r="G772" s="1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4"/>
      <c r="C773" s="5"/>
      <c r="D773" s="6"/>
      <c r="E773" s="7"/>
      <c r="F773" s="8"/>
      <c r="G773" s="1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4"/>
      <c r="C774" s="5"/>
      <c r="D774" s="6"/>
      <c r="E774" s="7"/>
      <c r="F774" s="8"/>
      <c r="G774" s="1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4"/>
      <c r="C775" s="5"/>
      <c r="D775" s="6"/>
      <c r="E775" s="7"/>
      <c r="F775" s="8"/>
      <c r="G775" s="1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4"/>
      <c r="C776" s="5"/>
      <c r="D776" s="6"/>
      <c r="E776" s="7"/>
      <c r="F776" s="8"/>
      <c r="G776" s="1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4"/>
      <c r="C777" s="5"/>
      <c r="D777" s="6"/>
      <c r="E777" s="7"/>
      <c r="F777" s="8"/>
      <c r="G777" s="1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4"/>
      <c r="C778" s="5"/>
      <c r="D778" s="6"/>
      <c r="E778" s="7"/>
      <c r="F778" s="8"/>
      <c r="G778" s="1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4"/>
      <c r="C779" s="5"/>
      <c r="D779" s="6"/>
      <c r="E779" s="7"/>
      <c r="F779" s="8"/>
      <c r="G779" s="1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4"/>
      <c r="C780" s="5"/>
      <c r="D780" s="6"/>
      <c r="E780" s="7"/>
      <c r="F780" s="8"/>
      <c r="G780" s="1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4"/>
      <c r="C781" s="5"/>
      <c r="D781" s="6"/>
      <c r="E781" s="7"/>
      <c r="F781" s="8"/>
      <c r="G781" s="1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4"/>
      <c r="C782" s="5"/>
      <c r="D782" s="6"/>
      <c r="E782" s="7"/>
      <c r="F782" s="8"/>
      <c r="G782" s="1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4"/>
      <c r="C783" s="5"/>
      <c r="D783" s="6"/>
      <c r="E783" s="7"/>
      <c r="F783" s="8"/>
      <c r="G783" s="1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4"/>
      <c r="C784" s="5"/>
      <c r="D784" s="6"/>
      <c r="E784" s="7"/>
      <c r="F784" s="8"/>
      <c r="G784" s="1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4"/>
      <c r="C785" s="5"/>
      <c r="D785" s="6"/>
      <c r="E785" s="7"/>
      <c r="F785" s="8"/>
      <c r="G785" s="1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4"/>
      <c r="C786" s="5"/>
      <c r="D786" s="6"/>
      <c r="E786" s="7"/>
      <c r="F786" s="8"/>
      <c r="G786" s="1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4"/>
      <c r="C787" s="5"/>
      <c r="D787" s="6"/>
      <c r="E787" s="7"/>
      <c r="F787" s="8"/>
      <c r="G787" s="1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4"/>
      <c r="C788" s="5"/>
      <c r="D788" s="6"/>
      <c r="E788" s="7"/>
      <c r="F788" s="8"/>
      <c r="G788" s="1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4"/>
      <c r="C789" s="5"/>
      <c r="D789" s="6"/>
      <c r="E789" s="7"/>
      <c r="F789" s="8"/>
      <c r="G789" s="1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4"/>
      <c r="C790" s="5"/>
      <c r="D790" s="6"/>
      <c r="E790" s="7"/>
      <c r="F790" s="8"/>
      <c r="G790" s="1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4"/>
      <c r="C791" s="5"/>
      <c r="D791" s="6"/>
      <c r="E791" s="7"/>
      <c r="F791" s="8"/>
      <c r="G791" s="1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4"/>
      <c r="C792" s="5"/>
      <c r="D792" s="6"/>
      <c r="E792" s="7"/>
      <c r="F792" s="8"/>
      <c r="G792" s="1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4"/>
      <c r="C793" s="5"/>
      <c r="D793" s="6"/>
      <c r="E793" s="7"/>
      <c r="F793" s="8"/>
      <c r="G793" s="1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4"/>
      <c r="C794" s="5"/>
      <c r="D794" s="6"/>
      <c r="E794" s="7"/>
      <c r="F794" s="8"/>
      <c r="G794" s="1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4"/>
      <c r="C795" s="5"/>
      <c r="D795" s="6"/>
      <c r="E795" s="7"/>
      <c r="F795" s="8"/>
      <c r="G795" s="1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4"/>
      <c r="C796" s="5"/>
      <c r="D796" s="6"/>
      <c r="E796" s="7"/>
      <c r="F796" s="8"/>
      <c r="G796" s="1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4"/>
      <c r="C797" s="5"/>
      <c r="D797" s="6"/>
      <c r="E797" s="7"/>
      <c r="F797" s="8"/>
      <c r="G797" s="1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4"/>
      <c r="C798" s="5"/>
      <c r="D798" s="6"/>
      <c r="E798" s="7"/>
      <c r="F798" s="8"/>
      <c r="G798" s="1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4"/>
      <c r="C799" s="5"/>
      <c r="D799" s="6"/>
      <c r="E799" s="7"/>
      <c r="F799" s="8"/>
      <c r="G799" s="1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4"/>
      <c r="C800" s="5"/>
      <c r="D800" s="6"/>
      <c r="E800" s="7"/>
      <c r="F800" s="8"/>
      <c r="G800" s="1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4"/>
      <c r="C801" s="5"/>
      <c r="D801" s="6"/>
      <c r="E801" s="7"/>
      <c r="F801" s="8"/>
      <c r="G801" s="1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4"/>
      <c r="C802" s="5"/>
      <c r="D802" s="6"/>
      <c r="E802" s="7"/>
      <c r="F802" s="8"/>
      <c r="G802" s="1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4"/>
      <c r="C803" s="5"/>
      <c r="D803" s="6"/>
      <c r="E803" s="7"/>
      <c r="F803" s="8"/>
      <c r="G803" s="1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4"/>
      <c r="C804" s="5"/>
      <c r="D804" s="6"/>
      <c r="E804" s="7"/>
      <c r="F804" s="8"/>
      <c r="G804" s="1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4"/>
      <c r="C805" s="5"/>
      <c r="D805" s="6"/>
      <c r="E805" s="7"/>
      <c r="F805" s="8"/>
      <c r="G805" s="1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4"/>
      <c r="C806" s="5"/>
      <c r="D806" s="6"/>
      <c r="E806" s="7"/>
      <c r="F806" s="8"/>
      <c r="G806" s="1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4"/>
      <c r="C807" s="5"/>
      <c r="D807" s="6"/>
      <c r="E807" s="7"/>
      <c r="F807" s="8"/>
      <c r="G807" s="1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4"/>
      <c r="C808" s="5"/>
      <c r="D808" s="6"/>
      <c r="E808" s="7"/>
      <c r="F808" s="8"/>
      <c r="G808" s="1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4"/>
      <c r="C809" s="5"/>
      <c r="D809" s="6"/>
      <c r="E809" s="7"/>
      <c r="F809" s="8"/>
      <c r="G809" s="1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4"/>
      <c r="C810" s="5"/>
      <c r="D810" s="6"/>
      <c r="E810" s="7"/>
      <c r="F810" s="8"/>
      <c r="G810" s="1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4"/>
      <c r="C811" s="5"/>
      <c r="D811" s="6"/>
      <c r="E811" s="7"/>
      <c r="F811" s="8"/>
      <c r="G811" s="1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4"/>
      <c r="C812" s="5"/>
      <c r="D812" s="6"/>
      <c r="E812" s="7"/>
      <c r="F812" s="8"/>
      <c r="G812" s="1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4"/>
      <c r="C813" s="5"/>
      <c r="D813" s="6"/>
      <c r="E813" s="7"/>
      <c r="F813" s="8"/>
      <c r="G813" s="1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4"/>
      <c r="C814" s="5"/>
      <c r="D814" s="6"/>
      <c r="E814" s="7"/>
      <c r="F814" s="8"/>
      <c r="G814" s="1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4"/>
      <c r="C815" s="5"/>
      <c r="D815" s="6"/>
      <c r="E815" s="7"/>
      <c r="F815" s="8"/>
      <c r="G815" s="1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4"/>
      <c r="C816" s="5"/>
      <c r="D816" s="6"/>
      <c r="E816" s="7"/>
      <c r="F816" s="8"/>
      <c r="G816" s="1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4"/>
      <c r="C817" s="5"/>
      <c r="D817" s="6"/>
      <c r="E817" s="7"/>
      <c r="F817" s="8"/>
      <c r="G817" s="1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4"/>
      <c r="C818" s="5"/>
      <c r="D818" s="6"/>
      <c r="E818" s="7"/>
      <c r="F818" s="8"/>
      <c r="G818" s="1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4"/>
      <c r="C819" s="5"/>
      <c r="D819" s="6"/>
      <c r="E819" s="7"/>
      <c r="F819" s="8"/>
      <c r="G819" s="1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4"/>
      <c r="C820" s="5"/>
      <c r="D820" s="6"/>
      <c r="E820" s="7"/>
      <c r="F820" s="8"/>
      <c r="G820" s="1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4"/>
      <c r="C821" s="5"/>
      <c r="D821" s="6"/>
      <c r="E821" s="7"/>
      <c r="F821" s="8"/>
      <c r="G821" s="1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4"/>
      <c r="C822" s="5"/>
      <c r="D822" s="6"/>
      <c r="E822" s="7"/>
      <c r="F822" s="8"/>
      <c r="G822" s="1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4"/>
      <c r="C823" s="5"/>
      <c r="D823" s="6"/>
      <c r="E823" s="7"/>
      <c r="F823" s="8"/>
      <c r="G823" s="1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4"/>
      <c r="C824" s="5"/>
      <c r="D824" s="6"/>
      <c r="E824" s="7"/>
      <c r="F824" s="8"/>
      <c r="G824" s="1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4"/>
      <c r="C825" s="5"/>
      <c r="D825" s="6"/>
      <c r="E825" s="7"/>
      <c r="F825" s="8"/>
      <c r="G825" s="1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4"/>
      <c r="C826" s="5"/>
      <c r="D826" s="6"/>
      <c r="E826" s="7"/>
      <c r="F826" s="8"/>
      <c r="G826" s="1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4"/>
      <c r="C827" s="5"/>
      <c r="D827" s="6"/>
      <c r="E827" s="7"/>
      <c r="F827" s="8"/>
      <c r="G827" s="1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4"/>
      <c r="C828" s="5"/>
      <c r="D828" s="6"/>
      <c r="E828" s="7"/>
      <c r="F828" s="8"/>
      <c r="G828" s="1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4"/>
      <c r="C829" s="5"/>
      <c r="D829" s="6"/>
      <c r="E829" s="7"/>
      <c r="F829" s="8"/>
      <c r="G829" s="1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4"/>
      <c r="C830" s="5"/>
      <c r="D830" s="6"/>
      <c r="E830" s="7"/>
      <c r="F830" s="8"/>
      <c r="G830" s="1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</sheetData>
  <mergeCells count="20">
    <mergeCell ref="B133:E133"/>
    <mergeCell ref="A30:E30"/>
    <mergeCell ref="B32:F32"/>
    <mergeCell ref="A67:E67"/>
    <mergeCell ref="B131:E131"/>
    <mergeCell ref="B132:E132"/>
    <mergeCell ref="A84:E84"/>
    <mergeCell ref="A118:E118"/>
    <mergeCell ref="B101:F101"/>
    <mergeCell ref="A99:E99"/>
    <mergeCell ref="B120:F120"/>
    <mergeCell ref="A123:E123"/>
    <mergeCell ref="A125:F125"/>
    <mergeCell ref="B130:E130"/>
    <mergeCell ref="A129:F129"/>
    <mergeCell ref="A1:F1"/>
    <mergeCell ref="A2:F2"/>
    <mergeCell ref="B13:F13"/>
    <mergeCell ref="B69:F69"/>
    <mergeCell ref="B86:F86"/>
  </mergeCells>
  <phoneticPr fontId="5" type="noConversion"/>
  <printOptions horizont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Predmer AG</vt:lpstr>
      <vt:lpstr>Sheet1</vt:lpstr>
      <vt:lpstr>'Predmer AG'!Print_Area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Vasic</dc:creator>
  <cp:lastModifiedBy>korisnik</cp:lastModifiedBy>
  <cp:lastPrinted>2023-07-11T07:28:52Z</cp:lastPrinted>
  <dcterms:created xsi:type="dcterms:W3CDTF">2020-10-08T08:47:27Z</dcterms:created>
  <dcterms:modified xsi:type="dcterms:W3CDTF">2023-07-18T11:36:41Z</dcterms:modified>
</cp:coreProperties>
</file>